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Sheet1!$A$7:$XFB$19</definedName>
    <definedName name="_xlnm.Print_Area" localSheetId="0">Sheet1!$A$1:$T$19</definedName>
  </definedNames>
  <calcPr calcId="144525"/>
</workbook>
</file>

<file path=xl/sharedStrings.xml><?xml version="1.0" encoding="utf-8"?>
<sst xmlns="http://schemas.openxmlformats.org/spreadsheetml/2006/main" count="169" uniqueCount="105">
  <si>
    <t>和田市2023年第二批自治区财政衔接推进乡村振兴补助资金项目计划分配表</t>
  </si>
  <si>
    <t>填报单位（盖章）：</t>
  </si>
  <si>
    <t>项目序号</t>
  </si>
  <si>
    <t>项目库编号</t>
  </si>
  <si>
    <t>项目名称</t>
  </si>
  <si>
    <t>项目类别</t>
  </si>
  <si>
    <t>建设性质（新建、续建、改扩建）</t>
  </si>
  <si>
    <t>建设起至期限</t>
  </si>
  <si>
    <t>实施地点</t>
  </si>
  <si>
    <t>主要建设内容</t>
  </si>
  <si>
    <t>建设单位</t>
  </si>
  <si>
    <t>建设规模</t>
  </si>
  <si>
    <t>资金来源及规模</t>
  </si>
  <si>
    <t>项目主管部门</t>
  </si>
  <si>
    <t>责任人</t>
  </si>
  <si>
    <t>其中</t>
  </si>
  <si>
    <t>绩效目标</t>
  </si>
  <si>
    <t>项目总投资</t>
  </si>
  <si>
    <t>政府投资（衔接资金）</t>
  </si>
  <si>
    <t>其他政府投资</t>
  </si>
  <si>
    <t>小计</t>
  </si>
  <si>
    <t>2023年安排资金合计</t>
  </si>
  <si>
    <t>已安排资金</t>
  </si>
  <si>
    <t>本次安排第二批自治区衔接补助资金</t>
  </si>
  <si>
    <t>合计11个项目</t>
  </si>
  <si>
    <t>HTS-2023-45</t>
  </si>
  <si>
    <t>和田市肖尔巴格乡天然气工程建设项目</t>
  </si>
  <si>
    <t>乡村建设行动</t>
  </si>
  <si>
    <t>新建</t>
  </si>
  <si>
    <t>2023.03-2023.09</t>
  </si>
  <si>
    <t>肖尔巴格乡阿依丁库勒村、霍什艾日克村、合尼村</t>
  </si>
  <si>
    <t>为肖尔巴格乡铺设天燃气管道45.995公里，其中：霍什艾日克村村中压0.241公里，低压6.401公里，合尼村中压0.129公里，低压3.218公里，阿依丁库勒村中压2.295公里，低压33.711公里。</t>
  </si>
  <si>
    <t>公里</t>
  </si>
  <si>
    <t>衔接补助资金</t>
  </si>
  <si>
    <t>和田市住建局</t>
  </si>
  <si>
    <t>蒋俊岱</t>
  </si>
  <si>
    <t>巩固脱贫攻坚成果，优化能源结构，让清洁能源惠及千家万户，进一步提升农民生活质量</t>
  </si>
  <si>
    <t>HTS-2023-91</t>
  </si>
  <si>
    <t>和田市肖尔巴格乡2023年盐碱地改造项目</t>
  </si>
  <si>
    <t>产业发展</t>
  </si>
  <si>
    <t>2023.06-2023.12</t>
  </si>
  <si>
    <t>肖尔巴格乡热依木巴格村、库木巴格村、肖尔巴格村、阿克塔什村、铁热克吾斯村、其迪尔村、阿要勒村、阿亚格阿曲、巴什阿曲村、巴什铁热克村、阿依丁库勒村、英巴格村、托万肖尔巴格村、合尼村、霍什艾日克村、光明村、铁热克吾斯村</t>
  </si>
  <si>
    <t>土地总面积3148.95亩，盐碱地治理面积2422.90亩(平整土地2422.9亩、土壤改良及肥力提升2422.9亩);排渠清淤长662m;亚布 拉克村飞地新建斗渠1条长 1.97km、新建农渠6条总长2.63km、新建农排4条总长2.35km、配套涵闸5座、桥涵11座。</t>
  </si>
  <si>
    <t>亩</t>
  </si>
  <si>
    <t>和田市农业农村局</t>
  </si>
  <si>
    <t>丁培进</t>
  </si>
  <si>
    <t>有效改良土壤、提高农作物产量，增加农户收入</t>
  </si>
  <si>
    <t>HTS-2023-50</t>
  </si>
  <si>
    <t>和田市吐沙拉镇天然气工程建设项目</t>
  </si>
  <si>
    <t>吐沙拉镇英巴格村、阿克提其村、宁丰村</t>
  </si>
  <si>
    <t>为吐沙拉镇铺设天然气管道54.121公里，中压8.196km；低压45.925km；其中：英巴格村中压3.09km，低压24.02km；宁丰村中压2.044km，低压10.982km；阿克提其村中压3.062km，低压10.923km。</t>
  </si>
  <si>
    <t>地方政府债券资金、衔接补助资金</t>
  </si>
  <si>
    <t>HTS-2023-51</t>
  </si>
  <si>
    <t>2023年和田市农村道路建设项目</t>
  </si>
  <si>
    <t>肖尔巴格乡巴什阿曲村、肖尔巴格村、其迪尔村；吐沙拉镇红旗村、宁丰村、墩村、斯亚村、希望村、喀热买提村、格莱木村、喀久瓦村、托格热克村</t>
  </si>
  <si>
    <t>为和田市新建农村道路13.384公里，其中：肖尔巴格乡7公里（巴什阿曲村1公里、肖尔巴格村3公里、其迪尔村3公里）；吐沙拉镇6.384公里（红旗村0.401公里、宁丰村1.941公里、墩村1.777公里、斯亚村0.663公里、希望村0.255公里、喀热买提村0.05公里、格莱木村0.449公里、喀久瓦村0.544公里、托格热克村0.304公里）。</t>
  </si>
  <si>
    <t>和田市交通局</t>
  </si>
  <si>
    <t>刘志勇</t>
  </si>
  <si>
    <t>方便群众出行</t>
  </si>
  <si>
    <t>HTS-2023-97</t>
  </si>
  <si>
    <t>和田市吉亚东干渠防渗改造工程</t>
  </si>
  <si>
    <t>改扩建</t>
  </si>
  <si>
    <t>吉亚乡</t>
  </si>
  <si>
    <t>改造渠道全长19.721km，改造渠系建筑物97座。</t>
  </si>
  <si>
    <t>和田市水利局</t>
  </si>
  <si>
    <t>孙天宾</t>
  </si>
  <si>
    <t>提高灌溉水利用系数，降低灌溉定额，减少灌溉需水量，提高农业综合生产能力，保障粮食安全提供基础支撑</t>
  </si>
  <si>
    <t>HTS-2023-98</t>
  </si>
  <si>
    <t xml:space="preserve"> 伊里其乡阿热坎特村钢架拱棚项目（2023年重点示范村项目）</t>
  </si>
  <si>
    <t>2023.06-2023.09</t>
  </si>
  <si>
    <t>伊里其乡阿热坎特</t>
  </si>
  <si>
    <t>为伊里其乡阿热坎特村新建钢架拱棚30座，长60米，宽11米，每座6.5万元，资金195万元，归村集体所有。</t>
  </si>
  <si>
    <t>座</t>
  </si>
  <si>
    <t>打造乡村振兴，提升果蔬产业发展，提高村集体收入。</t>
  </si>
  <si>
    <t>HTS-2023-99</t>
  </si>
  <si>
    <t>伊里其乡阿热坎特村公共照明项目（2023年重点示范村项目）</t>
  </si>
  <si>
    <t>为伊里其乡阿热坎特村购置太阳能路灯60盏，每盏计划3500元，资金21万元。</t>
  </si>
  <si>
    <t>盏</t>
  </si>
  <si>
    <t>提升村民夜间出行安全</t>
  </si>
  <si>
    <t>HTS-2023-102</t>
  </si>
  <si>
    <t>和田市壮大村集体经济发展项目</t>
  </si>
  <si>
    <t>伊里其乡英麦勒拉村、肖尔巴格乡英巴扎村</t>
  </si>
  <si>
    <t>为和田市两个村购买固定资产（门面房），其中：伊里其乡英麦勒拉村1套、肖尔巴格乡英巴扎村1套。</t>
  </si>
  <si>
    <t>个</t>
  </si>
  <si>
    <t>和田市委组织部</t>
  </si>
  <si>
    <t>刘育</t>
  </si>
  <si>
    <t>壮大大村集体经济</t>
  </si>
  <si>
    <t>HTS-2023-101</t>
  </si>
  <si>
    <t>和田市吉亚乡、伊里其乡、拉斯奎镇2023年0.8万亩高标准农田改造提升建设项目</t>
  </si>
  <si>
    <t>2023.05-2023.12</t>
  </si>
  <si>
    <t>和田市吉亚乡（库木巴格村、巴什兰干村、阔恰村），拉斯奎镇（库勒来克村、墩阔恰村、博斯坦阿勒迪村、其盖布隆村），伊里其乡（阿克铁热克村、依盖尔其村）。</t>
  </si>
  <si>
    <r>
      <rPr>
        <b/>
        <sz val="11"/>
        <rFont val="宋体"/>
        <charset val="134"/>
      </rPr>
      <t>建设提质增效面积</t>
    </r>
    <r>
      <rPr>
        <b/>
        <sz val="11"/>
        <rFont val="Times New Roman"/>
        <charset val="134"/>
      </rPr>
      <t>8000</t>
    </r>
    <r>
      <rPr>
        <b/>
        <sz val="11"/>
        <rFont val="宋体"/>
        <charset val="134"/>
      </rPr>
      <t>亩，其中：土地平整</t>
    </r>
    <r>
      <rPr>
        <b/>
        <sz val="11"/>
        <rFont val="Times New Roman"/>
        <charset val="134"/>
      </rPr>
      <t>8000</t>
    </r>
    <r>
      <rPr>
        <b/>
        <sz val="11"/>
        <rFont val="宋体"/>
        <charset val="134"/>
      </rPr>
      <t>亩（吉亚乡</t>
    </r>
    <r>
      <rPr>
        <b/>
        <sz val="11"/>
        <rFont val="Times New Roman"/>
        <charset val="134"/>
      </rPr>
      <t>2113</t>
    </r>
    <r>
      <rPr>
        <b/>
        <sz val="11"/>
        <rFont val="宋体"/>
        <charset val="134"/>
      </rPr>
      <t>亩：库木巴格村</t>
    </r>
    <r>
      <rPr>
        <b/>
        <sz val="11"/>
        <rFont val="Times New Roman"/>
        <charset val="134"/>
      </rPr>
      <t>1354</t>
    </r>
    <r>
      <rPr>
        <b/>
        <sz val="11"/>
        <rFont val="宋体"/>
        <charset val="134"/>
      </rPr>
      <t>亩、阔恰村</t>
    </r>
    <r>
      <rPr>
        <b/>
        <sz val="11"/>
        <rFont val="Times New Roman"/>
        <charset val="134"/>
      </rPr>
      <t>431</t>
    </r>
    <r>
      <rPr>
        <b/>
        <sz val="11"/>
        <rFont val="宋体"/>
        <charset val="134"/>
      </rPr>
      <t>亩、巴什兰干村</t>
    </r>
    <r>
      <rPr>
        <b/>
        <sz val="11"/>
        <rFont val="Times New Roman"/>
        <charset val="134"/>
      </rPr>
      <t>328</t>
    </r>
    <r>
      <rPr>
        <b/>
        <sz val="11"/>
        <rFont val="宋体"/>
        <charset val="134"/>
      </rPr>
      <t>亩；伊里其乡</t>
    </r>
    <r>
      <rPr>
        <b/>
        <sz val="11"/>
        <rFont val="Times New Roman"/>
        <charset val="134"/>
      </rPr>
      <t>946</t>
    </r>
    <r>
      <rPr>
        <b/>
        <sz val="11"/>
        <rFont val="宋体"/>
        <charset val="134"/>
      </rPr>
      <t>亩：阿克铁热克村</t>
    </r>
    <r>
      <rPr>
        <b/>
        <sz val="11"/>
        <rFont val="Times New Roman"/>
        <charset val="134"/>
      </rPr>
      <t>372</t>
    </r>
    <r>
      <rPr>
        <b/>
        <sz val="11"/>
        <rFont val="宋体"/>
        <charset val="134"/>
      </rPr>
      <t>亩、依盖尔其村</t>
    </r>
    <r>
      <rPr>
        <b/>
        <sz val="11"/>
        <rFont val="Times New Roman"/>
        <charset val="134"/>
      </rPr>
      <t>574</t>
    </r>
    <r>
      <rPr>
        <b/>
        <sz val="11"/>
        <rFont val="宋体"/>
        <charset val="134"/>
      </rPr>
      <t>亩；拉斯奎镇</t>
    </r>
    <r>
      <rPr>
        <b/>
        <sz val="11"/>
        <rFont val="Times New Roman"/>
        <charset val="134"/>
      </rPr>
      <t>4941</t>
    </r>
    <r>
      <rPr>
        <b/>
        <sz val="11"/>
        <rFont val="宋体"/>
        <charset val="134"/>
      </rPr>
      <t>亩：墩阔恰村</t>
    </r>
    <r>
      <rPr>
        <b/>
        <sz val="11"/>
        <rFont val="Times New Roman"/>
        <charset val="134"/>
      </rPr>
      <t>567</t>
    </r>
    <r>
      <rPr>
        <b/>
        <sz val="11"/>
        <rFont val="宋体"/>
        <charset val="134"/>
      </rPr>
      <t>亩、库勒来克村</t>
    </r>
    <r>
      <rPr>
        <b/>
        <sz val="11"/>
        <rFont val="Times New Roman"/>
        <charset val="134"/>
      </rPr>
      <t>2295</t>
    </r>
    <r>
      <rPr>
        <b/>
        <sz val="11"/>
        <rFont val="宋体"/>
        <charset val="134"/>
      </rPr>
      <t>亩、博斯坦阿勒迪村</t>
    </r>
    <r>
      <rPr>
        <b/>
        <sz val="11"/>
        <rFont val="Times New Roman"/>
        <charset val="134"/>
      </rPr>
      <t>1440</t>
    </r>
    <r>
      <rPr>
        <b/>
        <sz val="11"/>
        <rFont val="宋体"/>
        <charset val="134"/>
      </rPr>
      <t>亩、其盖布隆村</t>
    </r>
    <r>
      <rPr>
        <b/>
        <sz val="11"/>
        <rFont val="Times New Roman"/>
        <charset val="134"/>
      </rPr>
      <t>639</t>
    </r>
    <r>
      <rPr>
        <b/>
        <sz val="11"/>
        <rFont val="宋体"/>
        <charset val="134"/>
      </rPr>
      <t>亩）；土壤改良</t>
    </r>
    <r>
      <rPr>
        <b/>
        <sz val="11"/>
        <rFont val="Times New Roman"/>
        <charset val="134"/>
      </rPr>
      <t>8000</t>
    </r>
    <r>
      <rPr>
        <b/>
        <sz val="11"/>
        <rFont val="宋体"/>
        <charset val="134"/>
      </rPr>
      <t>亩（吉亚乡</t>
    </r>
    <r>
      <rPr>
        <b/>
        <sz val="11"/>
        <rFont val="Times New Roman"/>
        <charset val="134"/>
      </rPr>
      <t>2113</t>
    </r>
    <r>
      <rPr>
        <b/>
        <sz val="11"/>
        <rFont val="宋体"/>
        <charset val="134"/>
      </rPr>
      <t>亩：库木巴格村</t>
    </r>
    <r>
      <rPr>
        <b/>
        <sz val="11"/>
        <rFont val="Times New Roman"/>
        <charset val="134"/>
      </rPr>
      <t>1354</t>
    </r>
    <r>
      <rPr>
        <b/>
        <sz val="11"/>
        <rFont val="宋体"/>
        <charset val="134"/>
      </rPr>
      <t>亩、阔恰村</t>
    </r>
    <r>
      <rPr>
        <b/>
        <sz val="11"/>
        <rFont val="Times New Roman"/>
        <charset val="134"/>
      </rPr>
      <t>431</t>
    </r>
    <r>
      <rPr>
        <b/>
        <sz val="11"/>
        <rFont val="宋体"/>
        <charset val="134"/>
      </rPr>
      <t>亩、巴什兰干村</t>
    </r>
    <r>
      <rPr>
        <b/>
        <sz val="11"/>
        <rFont val="Times New Roman"/>
        <charset val="134"/>
      </rPr>
      <t>328</t>
    </r>
    <r>
      <rPr>
        <b/>
        <sz val="11"/>
        <rFont val="宋体"/>
        <charset val="134"/>
      </rPr>
      <t>亩；伊里其乡</t>
    </r>
    <r>
      <rPr>
        <b/>
        <sz val="11"/>
        <rFont val="Times New Roman"/>
        <charset val="134"/>
      </rPr>
      <t>946</t>
    </r>
    <r>
      <rPr>
        <b/>
        <sz val="11"/>
        <rFont val="宋体"/>
        <charset val="134"/>
      </rPr>
      <t>亩：阿克铁热克村</t>
    </r>
    <r>
      <rPr>
        <b/>
        <sz val="11"/>
        <rFont val="Times New Roman"/>
        <charset val="134"/>
      </rPr>
      <t>372</t>
    </r>
    <r>
      <rPr>
        <b/>
        <sz val="11"/>
        <rFont val="宋体"/>
        <charset val="134"/>
      </rPr>
      <t>亩、依盖尔其村</t>
    </r>
    <r>
      <rPr>
        <b/>
        <sz val="11"/>
        <rFont val="Times New Roman"/>
        <charset val="134"/>
      </rPr>
      <t>574</t>
    </r>
    <r>
      <rPr>
        <b/>
        <sz val="11"/>
        <rFont val="宋体"/>
        <charset val="134"/>
      </rPr>
      <t>亩；拉斯奎镇</t>
    </r>
    <r>
      <rPr>
        <b/>
        <sz val="11"/>
        <rFont val="Times New Roman"/>
        <charset val="134"/>
      </rPr>
      <t>4941</t>
    </r>
    <r>
      <rPr>
        <b/>
        <sz val="11"/>
        <rFont val="宋体"/>
        <charset val="134"/>
      </rPr>
      <t>亩：墩阔恰村</t>
    </r>
    <r>
      <rPr>
        <b/>
        <sz val="11"/>
        <rFont val="Times New Roman"/>
        <charset val="134"/>
      </rPr>
      <t>567</t>
    </r>
    <r>
      <rPr>
        <b/>
        <sz val="11"/>
        <rFont val="宋体"/>
        <charset val="134"/>
      </rPr>
      <t>亩、库勒来克村</t>
    </r>
    <r>
      <rPr>
        <b/>
        <sz val="11"/>
        <rFont val="Times New Roman"/>
        <charset val="134"/>
      </rPr>
      <t>2295</t>
    </r>
    <r>
      <rPr>
        <b/>
        <sz val="11"/>
        <rFont val="宋体"/>
        <charset val="134"/>
      </rPr>
      <t>亩、博斯坦阿勒迪村</t>
    </r>
    <r>
      <rPr>
        <b/>
        <sz val="11"/>
        <rFont val="Times New Roman"/>
        <charset val="134"/>
      </rPr>
      <t>1440</t>
    </r>
    <r>
      <rPr>
        <b/>
        <sz val="11"/>
        <rFont val="宋体"/>
        <charset val="134"/>
      </rPr>
      <t>亩、其盖布隆村</t>
    </r>
    <r>
      <rPr>
        <b/>
        <sz val="11"/>
        <rFont val="Times New Roman"/>
        <charset val="134"/>
      </rPr>
      <t>639</t>
    </r>
    <r>
      <rPr>
        <b/>
        <sz val="11"/>
        <rFont val="宋体"/>
        <charset val="134"/>
      </rPr>
      <t>亩）；滴灌</t>
    </r>
    <r>
      <rPr>
        <b/>
        <sz val="11"/>
        <rFont val="Times New Roman"/>
        <charset val="134"/>
      </rPr>
      <t>4138</t>
    </r>
    <r>
      <rPr>
        <b/>
        <sz val="11"/>
        <rFont val="宋体"/>
        <charset val="134"/>
      </rPr>
      <t>亩（吉亚乡</t>
    </r>
    <r>
      <rPr>
        <b/>
        <sz val="11"/>
        <rFont val="Times New Roman"/>
        <charset val="134"/>
      </rPr>
      <t>2113</t>
    </r>
    <r>
      <rPr>
        <b/>
        <sz val="11"/>
        <rFont val="宋体"/>
        <charset val="134"/>
      </rPr>
      <t>亩：库木巴格村</t>
    </r>
    <r>
      <rPr>
        <b/>
        <sz val="11"/>
        <rFont val="Times New Roman"/>
        <charset val="134"/>
      </rPr>
      <t>1354</t>
    </r>
    <r>
      <rPr>
        <b/>
        <sz val="11"/>
        <rFont val="宋体"/>
        <charset val="134"/>
      </rPr>
      <t>亩、阔恰村</t>
    </r>
    <r>
      <rPr>
        <b/>
        <sz val="11"/>
        <rFont val="Times New Roman"/>
        <charset val="134"/>
      </rPr>
      <t>431</t>
    </r>
    <r>
      <rPr>
        <b/>
        <sz val="11"/>
        <rFont val="宋体"/>
        <charset val="134"/>
      </rPr>
      <t>亩、巴什兰干村</t>
    </r>
    <r>
      <rPr>
        <b/>
        <sz val="11"/>
        <rFont val="Times New Roman"/>
        <charset val="134"/>
      </rPr>
      <t>328</t>
    </r>
    <r>
      <rPr>
        <b/>
        <sz val="11"/>
        <rFont val="宋体"/>
        <charset val="134"/>
      </rPr>
      <t>亩；伊里其乡</t>
    </r>
    <r>
      <rPr>
        <b/>
        <sz val="11"/>
        <rFont val="Times New Roman"/>
        <charset val="134"/>
      </rPr>
      <t>946</t>
    </r>
    <r>
      <rPr>
        <b/>
        <sz val="11"/>
        <rFont val="宋体"/>
        <charset val="134"/>
      </rPr>
      <t>亩：阿克铁热克村</t>
    </r>
    <r>
      <rPr>
        <b/>
        <sz val="11"/>
        <rFont val="Times New Roman"/>
        <charset val="134"/>
      </rPr>
      <t>372</t>
    </r>
    <r>
      <rPr>
        <b/>
        <sz val="11"/>
        <rFont val="宋体"/>
        <charset val="134"/>
      </rPr>
      <t>亩、依盖尔其村</t>
    </r>
    <r>
      <rPr>
        <b/>
        <sz val="11"/>
        <rFont val="Times New Roman"/>
        <charset val="134"/>
      </rPr>
      <t>574</t>
    </r>
    <r>
      <rPr>
        <b/>
        <sz val="11"/>
        <rFont val="宋体"/>
        <charset val="134"/>
      </rPr>
      <t>亩；拉斯奎镇</t>
    </r>
    <r>
      <rPr>
        <b/>
        <sz val="11"/>
        <rFont val="Times New Roman"/>
        <charset val="134"/>
      </rPr>
      <t>1079</t>
    </r>
    <r>
      <rPr>
        <b/>
        <sz val="11"/>
        <rFont val="宋体"/>
        <charset val="134"/>
      </rPr>
      <t>亩：墩阔恰村</t>
    </r>
    <r>
      <rPr>
        <b/>
        <sz val="11"/>
        <rFont val="Times New Roman"/>
        <charset val="134"/>
      </rPr>
      <t>567</t>
    </r>
    <r>
      <rPr>
        <b/>
        <sz val="11"/>
        <rFont val="宋体"/>
        <charset val="134"/>
      </rPr>
      <t>亩、库勒来克村</t>
    </r>
    <r>
      <rPr>
        <b/>
        <sz val="11"/>
        <rFont val="Times New Roman"/>
        <charset val="134"/>
      </rPr>
      <t>249</t>
    </r>
    <r>
      <rPr>
        <b/>
        <sz val="11"/>
        <rFont val="宋体"/>
        <charset val="134"/>
      </rPr>
      <t>亩、其盖布隆村</t>
    </r>
    <r>
      <rPr>
        <b/>
        <sz val="11"/>
        <rFont val="Times New Roman"/>
        <charset val="134"/>
      </rPr>
      <t>263</t>
    </r>
    <r>
      <rPr>
        <b/>
        <sz val="11"/>
        <rFont val="宋体"/>
        <charset val="134"/>
      </rPr>
      <t>亩）；滴灌首部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个（全部为单系统），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套首部设备（水泵、变频器、变压器、过滤器）。新建沉砂池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座，新建节制分水闸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座，埋设各种规格</t>
    </r>
    <r>
      <rPr>
        <b/>
        <sz val="11"/>
        <rFont val="Times New Roman"/>
        <charset val="134"/>
      </rPr>
      <t>PVC-M</t>
    </r>
    <r>
      <rPr>
        <b/>
        <sz val="11"/>
        <rFont val="宋体"/>
        <charset val="134"/>
      </rPr>
      <t>塑料管管道</t>
    </r>
    <r>
      <rPr>
        <b/>
        <sz val="11"/>
        <rFont val="Times New Roman"/>
        <charset val="134"/>
      </rPr>
      <t>40.37km</t>
    </r>
    <r>
      <rPr>
        <b/>
        <sz val="11"/>
        <rFont val="宋体"/>
        <charset val="134"/>
      </rPr>
      <t>，其中</t>
    </r>
    <r>
      <rPr>
        <b/>
        <sz val="11"/>
        <rFont val="Times New Roman"/>
        <charset val="134"/>
      </rPr>
      <t>Ф315</t>
    </r>
    <r>
      <rPr>
        <b/>
        <sz val="11"/>
        <rFont val="宋体"/>
        <charset val="134"/>
      </rPr>
      <t>管道总长</t>
    </r>
    <r>
      <rPr>
        <b/>
        <sz val="11"/>
        <rFont val="Times New Roman"/>
        <charset val="134"/>
      </rPr>
      <t>5.36km</t>
    </r>
    <r>
      <rPr>
        <b/>
        <sz val="11"/>
        <rFont val="宋体"/>
        <charset val="134"/>
      </rPr>
      <t>，</t>
    </r>
    <r>
      <rPr>
        <b/>
        <sz val="11"/>
        <rFont val="Times New Roman"/>
        <charset val="134"/>
      </rPr>
      <t>Ф250</t>
    </r>
    <r>
      <rPr>
        <b/>
        <sz val="11"/>
        <rFont val="宋体"/>
        <charset val="134"/>
      </rPr>
      <t>管道总长</t>
    </r>
    <r>
      <rPr>
        <b/>
        <sz val="11"/>
        <rFont val="Times New Roman"/>
        <charset val="134"/>
      </rPr>
      <t>2.44km</t>
    </r>
    <r>
      <rPr>
        <b/>
        <sz val="11"/>
        <rFont val="宋体"/>
        <charset val="134"/>
      </rPr>
      <t>，</t>
    </r>
    <r>
      <rPr>
        <b/>
        <sz val="11"/>
        <rFont val="Times New Roman"/>
        <charset val="134"/>
      </rPr>
      <t>Ф160</t>
    </r>
    <r>
      <rPr>
        <b/>
        <sz val="11"/>
        <rFont val="宋体"/>
        <charset val="134"/>
      </rPr>
      <t>管道总长</t>
    </r>
    <r>
      <rPr>
        <b/>
        <sz val="11"/>
        <rFont val="Times New Roman"/>
        <charset val="134"/>
      </rPr>
      <t>29.16km</t>
    </r>
    <r>
      <rPr>
        <b/>
        <sz val="11"/>
        <rFont val="宋体"/>
        <charset val="134"/>
      </rPr>
      <t>，</t>
    </r>
    <r>
      <rPr>
        <b/>
        <sz val="11"/>
        <rFont val="Times New Roman"/>
        <charset val="134"/>
      </rPr>
      <t>Ф125</t>
    </r>
    <r>
      <rPr>
        <b/>
        <sz val="11"/>
        <rFont val="宋体"/>
        <charset val="134"/>
      </rPr>
      <t>管道总长</t>
    </r>
    <r>
      <rPr>
        <b/>
        <sz val="11"/>
        <rFont val="Times New Roman"/>
        <charset val="134"/>
      </rPr>
      <t>2.86km</t>
    </r>
    <r>
      <rPr>
        <b/>
        <sz val="11"/>
        <rFont val="宋体"/>
        <charset val="134"/>
      </rPr>
      <t>，</t>
    </r>
    <r>
      <rPr>
        <b/>
        <sz val="11"/>
        <rFont val="Times New Roman"/>
        <charset val="134"/>
      </rPr>
      <t>Ф110</t>
    </r>
    <r>
      <rPr>
        <b/>
        <sz val="11"/>
        <rFont val="宋体"/>
        <charset val="134"/>
      </rPr>
      <t>管道总长</t>
    </r>
    <r>
      <rPr>
        <b/>
        <sz val="11"/>
        <rFont val="Times New Roman"/>
        <charset val="134"/>
      </rPr>
      <t>0.55km</t>
    </r>
    <r>
      <rPr>
        <b/>
        <sz val="11"/>
        <rFont val="宋体"/>
        <charset val="134"/>
      </rPr>
      <t>；地面</t>
    </r>
    <r>
      <rPr>
        <b/>
        <sz val="11"/>
        <rFont val="Times New Roman"/>
        <charset val="134"/>
      </rPr>
      <t>PE</t>
    </r>
    <r>
      <rPr>
        <b/>
        <sz val="11"/>
        <rFont val="宋体"/>
        <charset val="134"/>
      </rPr>
      <t>管</t>
    </r>
    <r>
      <rPr>
        <b/>
        <sz val="11"/>
        <rFont val="Times New Roman"/>
        <charset val="134"/>
      </rPr>
      <t>32.74km</t>
    </r>
    <r>
      <rPr>
        <b/>
        <sz val="11"/>
        <rFont val="宋体"/>
        <charset val="134"/>
      </rPr>
      <t>。</t>
    </r>
    <r>
      <rPr>
        <b/>
        <sz val="11"/>
        <rFont val="Times New Roman"/>
        <charset val="134"/>
      </rPr>
      <t>10kV</t>
    </r>
    <r>
      <rPr>
        <b/>
        <sz val="11"/>
        <rFont val="宋体"/>
        <charset val="134"/>
      </rPr>
      <t>架空输电线路</t>
    </r>
    <r>
      <rPr>
        <b/>
        <sz val="11"/>
        <rFont val="Times New Roman"/>
        <charset val="134"/>
      </rPr>
      <t>2km</t>
    </r>
    <r>
      <rPr>
        <b/>
        <sz val="11"/>
        <rFont val="宋体"/>
        <charset val="134"/>
      </rPr>
      <t>，电缆电线（</t>
    </r>
    <r>
      <rPr>
        <b/>
        <sz val="11"/>
        <rFont val="Times New Roman"/>
        <charset val="134"/>
      </rPr>
      <t>1KV</t>
    </r>
    <r>
      <rPr>
        <b/>
        <sz val="11"/>
        <rFont val="宋体"/>
        <charset val="134"/>
      </rPr>
      <t>）</t>
    </r>
    <r>
      <rPr>
        <b/>
        <sz val="11"/>
        <rFont val="Times New Roman"/>
        <charset val="134"/>
      </rPr>
      <t>0.5km</t>
    </r>
    <r>
      <rPr>
        <b/>
        <sz val="11"/>
        <rFont val="宋体"/>
        <charset val="134"/>
      </rPr>
      <t>，变压器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台，配电箱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面，变频器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台，泵后网式过滤器（</t>
    </r>
    <r>
      <rPr>
        <b/>
        <sz val="11"/>
        <rFont val="Times New Roman"/>
        <charset val="134"/>
      </rPr>
      <t>100</t>
    </r>
    <r>
      <rPr>
        <b/>
        <sz val="11"/>
        <rFont val="宋体"/>
        <charset val="134"/>
      </rPr>
      <t>目）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台，立式离心泵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台）；田间道路</t>
    </r>
    <r>
      <rPr>
        <b/>
        <sz val="11"/>
        <rFont val="Times New Roman"/>
        <charset val="134"/>
      </rPr>
      <t>4817</t>
    </r>
    <r>
      <rPr>
        <b/>
        <sz val="11"/>
        <rFont val="宋体"/>
        <charset val="134"/>
      </rPr>
      <t>米（拉斯奎镇库勒来克村</t>
    </r>
    <r>
      <rPr>
        <b/>
        <sz val="11"/>
        <rFont val="Times New Roman"/>
        <charset val="134"/>
      </rPr>
      <t>3812</t>
    </r>
    <r>
      <rPr>
        <b/>
        <sz val="11"/>
        <rFont val="宋体"/>
        <charset val="134"/>
      </rPr>
      <t>米、博斯坦阿勒迪村</t>
    </r>
    <r>
      <rPr>
        <b/>
        <sz val="11"/>
        <rFont val="Times New Roman"/>
        <charset val="134"/>
      </rPr>
      <t>411</t>
    </r>
    <r>
      <rPr>
        <b/>
        <sz val="11"/>
        <rFont val="宋体"/>
        <charset val="134"/>
      </rPr>
      <t>米、其盖布隆村</t>
    </r>
    <r>
      <rPr>
        <b/>
        <sz val="11"/>
        <rFont val="Times New Roman"/>
        <charset val="134"/>
      </rPr>
      <t>594</t>
    </r>
    <r>
      <rPr>
        <b/>
        <sz val="11"/>
        <rFont val="宋体"/>
        <charset val="134"/>
      </rPr>
      <t>米）。</t>
    </r>
  </si>
  <si>
    <t>通过高标准农田提质增效，提高农作物产量，增加农户收入</t>
  </si>
  <si>
    <t>HTS-2023-104</t>
  </si>
  <si>
    <t>和田市古江巴格乡托万特根拉村人居环境改善项目（2023年重点示范村项目）</t>
  </si>
  <si>
    <t>古江巴格乡托万特根拉村</t>
  </si>
  <si>
    <t>为古江巴格乡托万特根拉村购置洒水车1辆、垃圾清运车1辆、垃圾桶100个，计划投资45万元。</t>
  </si>
  <si>
    <t>改善人居环境</t>
  </si>
  <si>
    <t>HTS-2023-105</t>
  </si>
  <si>
    <t>和田市古江巴格乡托万特根拉村农村道路建设项目（2023年重点示范村项目）</t>
  </si>
  <si>
    <t>为古江巴格乡托万特根拉村新建农村道路3.1公里，配套相关附属设施等，计划投资144万元。</t>
  </si>
  <si>
    <t>方便当地群众，完善村基础设施</t>
  </si>
  <si>
    <t>HTS-2023-106</t>
  </si>
  <si>
    <t>和田市古江巴格乡托万特根拉村公共照明项目（2023年重点示范村项目）</t>
  </si>
  <si>
    <t>为古江巴格乡托万特根拉村购置太阳能路灯60盏，每盏计划3500元，资金21万元。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</si>
</sst>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  <numFmt numFmtId="177" formatCode="0_ "/>
    <numFmt numFmtId="178" formatCode="0.00_);[Red]\(0.00\)"/>
    <numFmt numFmtId="179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26"/>
      <name val="方正小标宋简体"/>
      <charset val="134"/>
    </font>
    <font>
      <b/>
      <sz val="14"/>
      <name val="方正公文小标宋"/>
      <charset val="134"/>
    </font>
    <font>
      <b/>
      <sz val="16"/>
      <name val="黑体"/>
      <charset val="134"/>
    </font>
    <font>
      <b/>
      <sz val="16"/>
      <name val="方正公文楷体"/>
      <charset val="134"/>
    </font>
    <font>
      <b/>
      <sz val="11"/>
      <name val="黑体"/>
      <charset val="134"/>
    </font>
    <font>
      <b/>
      <sz val="12"/>
      <name val="黑体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20"/>
      <name val="黑体"/>
      <charset val="134"/>
    </font>
    <font>
      <sz val="22"/>
      <name val="黑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9" fillId="2" borderId="6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2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3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4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5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6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7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8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9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0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1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2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0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1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2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3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4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5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6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7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8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558165</xdr:colOff>
      <xdr:row>5</xdr:row>
      <xdr:rowOff>206375</xdr:rowOff>
    </xdr:to>
    <xdr:sp>
      <xdr:nvSpPr>
        <xdr:cNvPr id="139" name="Text Box 31"/>
        <xdr:cNvSpPr/>
      </xdr:nvSpPr>
      <xdr:spPr>
        <a:xfrm>
          <a:off x="19709765" y="9334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4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5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6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7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8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19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0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1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2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3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4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5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6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7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8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29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0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1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2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3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4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5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6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7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8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39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0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1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2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3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4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5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6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7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8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49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0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1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2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3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4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5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6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7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8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49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50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51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52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558165</xdr:colOff>
      <xdr:row>5</xdr:row>
      <xdr:rowOff>720725</xdr:rowOff>
    </xdr:to>
    <xdr:sp>
      <xdr:nvSpPr>
        <xdr:cNvPr id="553" name="Text Box 31"/>
        <xdr:cNvSpPr/>
      </xdr:nvSpPr>
      <xdr:spPr>
        <a:xfrm>
          <a:off x="19709765" y="1447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5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5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5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5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5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5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6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7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8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59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0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1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2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3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4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5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6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7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8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69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0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1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2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3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4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5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6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7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8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79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0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1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2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3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4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5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6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7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8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89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0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1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2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3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4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8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59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60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61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62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63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64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65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66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558165</xdr:colOff>
      <xdr:row>14</xdr:row>
      <xdr:rowOff>720725</xdr:rowOff>
    </xdr:to>
    <xdr:sp>
      <xdr:nvSpPr>
        <xdr:cNvPr id="967" name="Text Box 31"/>
        <xdr:cNvSpPr/>
      </xdr:nvSpPr>
      <xdr:spPr>
        <a:xfrm>
          <a:off x="19709765" y="121951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9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0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1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2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3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4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5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6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7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3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4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5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6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7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8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89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0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1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4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5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6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7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8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29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30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31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32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558165</xdr:colOff>
      <xdr:row>15</xdr:row>
      <xdr:rowOff>720725</xdr:rowOff>
    </xdr:to>
    <xdr:sp>
      <xdr:nvSpPr>
        <xdr:cNvPr id="1933" name="Text Box 31"/>
        <xdr:cNvSpPr/>
      </xdr:nvSpPr>
      <xdr:spPr>
        <a:xfrm>
          <a:off x="18602325" y="134810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19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0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1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2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3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4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5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6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7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0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1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2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3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4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5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6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7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8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0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1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2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3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4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5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6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7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8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558165</xdr:colOff>
      <xdr:row>16</xdr:row>
      <xdr:rowOff>720725</xdr:rowOff>
    </xdr:to>
    <xdr:sp>
      <xdr:nvSpPr>
        <xdr:cNvPr id="2899" name="Text Box 31"/>
        <xdr:cNvSpPr/>
      </xdr:nvSpPr>
      <xdr:spPr>
        <a:xfrm>
          <a:off x="18602325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0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1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2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3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4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5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6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7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8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299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0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1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2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3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4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5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6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7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8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09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0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1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2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3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4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5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6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7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8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19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0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1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2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3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4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5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6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7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8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29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0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1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2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3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4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5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6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7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8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39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0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1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2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3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2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3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4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5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6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7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8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49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50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558165</xdr:colOff>
      <xdr:row>16</xdr:row>
      <xdr:rowOff>720725</xdr:rowOff>
    </xdr:to>
    <xdr:sp>
      <xdr:nvSpPr>
        <xdr:cNvPr id="3451" name="Text Box 31"/>
        <xdr:cNvSpPr/>
      </xdr:nvSpPr>
      <xdr:spPr>
        <a:xfrm>
          <a:off x="16775430" y="1577975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4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5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6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7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8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39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0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1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2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1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2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3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4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5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6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7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8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39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8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09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10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11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12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13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14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15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16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558165</xdr:colOff>
      <xdr:row>8</xdr:row>
      <xdr:rowOff>720725</xdr:rowOff>
    </xdr:to>
    <xdr:sp>
      <xdr:nvSpPr>
        <xdr:cNvPr id="4417" name="Text Box 31"/>
        <xdr:cNvSpPr/>
      </xdr:nvSpPr>
      <xdr:spPr>
        <a:xfrm>
          <a:off x="18602325" y="4181475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9"/>
  <sheetViews>
    <sheetView tabSelected="1" zoomScale="70" zoomScaleNormal="70" workbookViewId="0">
      <selection activeCell="B10" sqref="$A10:$XFD10"/>
    </sheetView>
  </sheetViews>
  <sheetFormatPr defaultColWidth="9" defaultRowHeight="13.5"/>
  <cols>
    <col min="1" max="1" width="5.925" customWidth="1"/>
    <col min="2" max="2" width="5.93333333333333" customWidth="1"/>
    <col min="3" max="3" width="28.5666666666667" customWidth="1"/>
    <col min="4" max="4" width="8.5" customWidth="1"/>
    <col min="5" max="5" width="10.8333333333333" customWidth="1"/>
    <col min="6" max="6" width="13.9333333333333" customWidth="1"/>
    <col min="7" max="7" width="34.1083333333333" customWidth="1"/>
    <col min="8" max="8" width="103.575" customWidth="1"/>
    <col min="9" max="9" width="8.775" customWidth="1"/>
    <col min="10" max="10" width="12.8833333333333" customWidth="1"/>
    <col min="11" max="11" width="11.0916666666667" customWidth="1"/>
    <col min="12" max="12" width="14.5333333333333" customWidth="1"/>
    <col min="13" max="13" width="12.025" customWidth="1"/>
    <col min="14" max="14" width="19" customWidth="1"/>
    <col min="15" max="15" width="16.8083333333333" customWidth="1"/>
    <col min="16" max="16" width="18.75" customWidth="1"/>
    <col min="17" max="17" width="16.4333333333333" customWidth="1"/>
    <col min="18" max="18" width="23.9166666666667" customWidth="1"/>
    <col min="19" max="19" width="16.2416666666667" customWidth="1"/>
    <col min="20" max="20" width="29.2166666666667" customWidth="1"/>
    <col min="16368" max="16368" width="14.125"/>
  </cols>
  <sheetData>
    <row r="1" s="1" customFormat="1" ht="34.5" spans="1:20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30"/>
      <c r="T1" s="6"/>
    </row>
    <row r="2" s="2" customFormat="1" ht="18.75" spans="1:20">
      <c r="A2" s="8" t="s">
        <v>1</v>
      </c>
      <c r="B2" s="8"/>
      <c r="C2" s="8"/>
      <c r="D2" s="8"/>
      <c r="E2" s="8"/>
      <c r="F2" s="8"/>
      <c r="G2" s="9"/>
      <c r="H2" s="10"/>
      <c r="I2" s="9"/>
      <c r="J2" s="8"/>
      <c r="K2" s="8"/>
      <c r="L2" s="8"/>
      <c r="M2" s="8"/>
      <c r="N2" s="9"/>
      <c r="O2" s="9"/>
      <c r="P2" s="9"/>
      <c r="Q2" s="9"/>
      <c r="R2" s="9"/>
      <c r="S2" s="31"/>
      <c r="T2" s="8"/>
    </row>
    <row r="3" s="2" customFormat="1" ht="20.25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0" t="s">
        <v>13</v>
      </c>
      <c r="M3" s="20" t="s">
        <v>14</v>
      </c>
      <c r="N3" s="20" t="s">
        <v>15</v>
      </c>
      <c r="O3" s="20"/>
      <c r="P3" s="20"/>
      <c r="Q3" s="20"/>
      <c r="R3" s="20"/>
      <c r="S3" s="32"/>
      <c r="T3" s="11" t="s">
        <v>16</v>
      </c>
    </row>
    <row r="4" s="2" customFormat="1" ht="20.25" spans="1:20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0"/>
      <c r="M4" s="20"/>
      <c r="N4" s="20" t="s">
        <v>17</v>
      </c>
      <c r="O4" s="20" t="s">
        <v>18</v>
      </c>
      <c r="P4" s="20"/>
      <c r="Q4" s="20"/>
      <c r="R4" s="20"/>
      <c r="S4" s="32" t="s">
        <v>19</v>
      </c>
      <c r="T4" s="11"/>
    </row>
    <row r="5" s="2" customFormat="1" ht="20.25" spans="1:2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20"/>
      <c r="M5" s="20"/>
      <c r="N5" s="20"/>
      <c r="O5" s="20" t="s">
        <v>20</v>
      </c>
      <c r="P5" s="21" t="s">
        <v>21</v>
      </c>
      <c r="Q5" s="20"/>
      <c r="R5" s="20"/>
      <c r="S5" s="32"/>
      <c r="T5" s="11"/>
    </row>
    <row r="6" s="2" customFormat="1" ht="66" customHeight="1" spans="1:20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20"/>
      <c r="M6" s="20"/>
      <c r="N6" s="20"/>
      <c r="O6" s="20"/>
      <c r="P6" s="21"/>
      <c r="Q6" s="20" t="s">
        <v>22</v>
      </c>
      <c r="R6" s="20" t="s">
        <v>23</v>
      </c>
      <c r="S6" s="32"/>
      <c r="T6" s="11"/>
    </row>
    <row r="7" s="1" customFormat="1" ht="48" customHeight="1" spans="1:16368">
      <c r="A7" s="12" t="s">
        <v>24</v>
      </c>
      <c r="B7" s="12"/>
      <c r="C7" s="12"/>
      <c r="D7" s="12"/>
      <c r="E7" s="12"/>
      <c r="F7" s="12"/>
      <c r="G7" s="12"/>
      <c r="H7" s="13"/>
      <c r="I7" s="22"/>
      <c r="J7" s="22"/>
      <c r="K7" s="22"/>
      <c r="L7" s="23"/>
      <c r="M7" s="24"/>
      <c r="N7" s="25">
        <f t="shared" ref="N7:S7" si="0">SUM(N8:N19)</f>
        <v>19791.23</v>
      </c>
      <c r="O7" s="25">
        <f t="shared" si="0"/>
        <v>18119.4</v>
      </c>
      <c r="P7" s="25">
        <f t="shared" si="0"/>
        <v>10611.96968</v>
      </c>
      <c r="Q7" s="25">
        <f t="shared" si="0"/>
        <v>2170.36968</v>
      </c>
      <c r="R7" s="25">
        <f t="shared" si="0"/>
        <v>4419</v>
      </c>
      <c r="S7" s="25">
        <f t="shared" si="0"/>
        <v>6628.43032</v>
      </c>
      <c r="T7" s="12"/>
      <c r="XEN7" s="1">
        <v>255134.50936</v>
      </c>
    </row>
    <row r="8" s="3" customFormat="1" ht="101.25" spans="1:20">
      <c r="A8" s="14">
        <v>1</v>
      </c>
      <c r="B8" s="15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 t="s">
        <v>32</v>
      </c>
      <c r="J8" s="14">
        <v>45.995</v>
      </c>
      <c r="K8" s="14" t="s">
        <v>33</v>
      </c>
      <c r="L8" s="14" t="s">
        <v>34</v>
      </c>
      <c r="M8" s="14" t="s">
        <v>35</v>
      </c>
      <c r="N8" s="26">
        <v>2100</v>
      </c>
      <c r="O8" s="26">
        <v>2100</v>
      </c>
      <c r="P8" s="26">
        <v>2100</v>
      </c>
      <c r="Q8" s="14">
        <v>900</v>
      </c>
      <c r="R8" s="14">
        <v>1200</v>
      </c>
      <c r="S8" s="33"/>
      <c r="T8" s="14" t="s">
        <v>36</v>
      </c>
    </row>
    <row r="9" s="3" customFormat="1" ht="124" customHeight="1" spans="1:20">
      <c r="A9" s="14">
        <v>2</v>
      </c>
      <c r="B9" s="15" t="s">
        <v>37</v>
      </c>
      <c r="C9" s="14" t="s">
        <v>38</v>
      </c>
      <c r="D9" s="14" t="s">
        <v>39</v>
      </c>
      <c r="E9" s="14" t="s">
        <v>28</v>
      </c>
      <c r="F9" s="14" t="s">
        <v>40</v>
      </c>
      <c r="G9" s="16" t="s">
        <v>41</v>
      </c>
      <c r="H9" s="17" t="s">
        <v>42</v>
      </c>
      <c r="I9" s="14" t="s">
        <v>43</v>
      </c>
      <c r="J9" s="14">
        <v>2422.9</v>
      </c>
      <c r="K9" s="14" t="s">
        <v>33</v>
      </c>
      <c r="L9" s="27" t="s">
        <v>44</v>
      </c>
      <c r="M9" s="14" t="s">
        <v>45</v>
      </c>
      <c r="N9" s="26">
        <v>538</v>
      </c>
      <c r="O9" s="26">
        <v>538</v>
      </c>
      <c r="P9" s="26">
        <f>Q9+R9</f>
        <v>344.56968</v>
      </c>
      <c r="Q9" s="14">
        <v>215.36968</v>
      </c>
      <c r="R9" s="14">
        <v>129.2</v>
      </c>
      <c r="S9" s="33">
        <f>O9-P9</f>
        <v>193.43032</v>
      </c>
      <c r="T9" s="14" t="s">
        <v>46</v>
      </c>
    </row>
    <row r="10" s="1" customFormat="1" ht="106" customHeight="1" spans="1:20">
      <c r="A10" s="14">
        <v>3</v>
      </c>
      <c r="B10" s="15" t="s">
        <v>47</v>
      </c>
      <c r="C10" s="14" t="s">
        <v>48</v>
      </c>
      <c r="D10" s="14" t="s">
        <v>27</v>
      </c>
      <c r="E10" s="14" t="s">
        <v>28</v>
      </c>
      <c r="F10" s="14" t="s">
        <v>29</v>
      </c>
      <c r="G10" s="14" t="s">
        <v>49</v>
      </c>
      <c r="H10" s="14" t="s">
        <v>50</v>
      </c>
      <c r="I10" s="14" t="s">
        <v>32</v>
      </c>
      <c r="J10" s="14">
        <v>54.121</v>
      </c>
      <c r="K10" s="14" t="s">
        <v>51</v>
      </c>
      <c r="L10" s="14" t="s">
        <v>34</v>
      </c>
      <c r="M10" s="14" t="s">
        <v>35</v>
      </c>
      <c r="N10" s="26">
        <v>2050</v>
      </c>
      <c r="O10" s="26">
        <v>2050</v>
      </c>
      <c r="P10" s="26">
        <v>2050</v>
      </c>
      <c r="Q10" s="14"/>
      <c r="R10" s="14">
        <v>450</v>
      </c>
      <c r="S10" s="33"/>
      <c r="T10" s="14" t="s">
        <v>36</v>
      </c>
    </row>
    <row r="11" s="3" customFormat="1" ht="121.5" spans="1:20">
      <c r="A11" s="14">
        <v>4</v>
      </c>
      <c r="B11" s="14" t="s">
        <v>52</v>
      </c>
      <c r="C11" s="14" t="s">
        <v>53</v>
      </c>
      <c r="D11" s="14" t="s">
        <v>27</v>
      </c>
      <c r="E11" s="14" t="s">
        <v>28</v>
      </c>
      <c r="F11" s="14" t="s">
        <v>29</v>
      </c>
      <c r="G11" s="14" t="s">
        <v>54</v>
      </c>
      <c r="H11" s="14" t="s">
        <v>55</v>
      </c>
      <c r="I11" s="14" t="s">
        <v>32</v>
      </c>
      <c r="J11" s="14">
        <v>13.384</v>
      </c>
      <c r="K11" s="14" t="s">
        <v>33</v>
      </c>
      <c r="L11" s="14" t="s">
        <v>56</v>
      </c>
      <c r="M11" s="14" t="s">
        <v>57</v>
      </c>
      <c r="N11" s="14">
        <v>669.2</v>
      </c>
      <c r="O11" s="26">
        <v>669.2</v>
      </c>
      <c r="P11" s="14">
        <v>669.2</v>
      </c>
      <c r="Q11" s="14">
        <v>555</v>
      </c>
      <c r="R11" s="14">
        <v>114.2</v>
      </c>
      <c r="S11" s="14"/>
      <c r="T11" s="14" t="s">
        <v>58</v>
      </c>
    </row>
    <row r="12" s="4" customFormat="1" ht="77" customHeight="1" spans="1:20">
      <c r="A12" s="14">
        <v>5</v>
      </c>
      <c r="B12" s="14" t="s">
        <v>59</v>
      </c>
      <c r="C12" s="14" t="s">
        <v>60</v>
      </c>
      <c r="D12" s="14" t="s">
        <v>27</v>
      </c>
      <c r="E12" s="14" t="s">
        <v>61</v>
      </c>
      <c r="F12" s="14" t="s">
        <v>40</v>
      </c>
      <c r="G12" s="14" t="s">
        <v>62</v>
      </c>
      <c r="H12" s="14" t="s">
        <v>63</v>
      </c>
      <c r="I12" s="14" t="s">
        <v>32</v>
      </c>
      <c r="J12" s="14">
        <v>19.721</v>
      </c>
      <c r="K12" s="14" t="s">
        <v>33</v>
      </c>
      <c r="L12" s="14" t="s">
        <v>64</v>
      </c>
      <c r="M12" s="14" t="s">
        <v>65</v>
      </c>
      <c r="N12" s="14">
        <v>11405.03</v>
      </c>
      <c r="O12" s="14">
        <f>P12+S12</f>
        <v>9733.2</v>
      </c>
      <c r="P12" s="14">
        <v>3298.2</v>
      </c>
      <c r="Q12" s="14">
        <v>500</v>
      </c>
      <c r="R12" s="14">
        <f>2407.2-500-529.2</f>
        <v>1378</v>
      </c>
      <c r="S12" s="14">
        <v>6435</v>
      </c>
      <c r="T12" s="14" t="s">
        <v>66</v>
      </c>
    </row>
    <row r="13" s="1" customFormat="1" ht="101.25" spans="1:20">
      <c r="A13" s="14">
        <v>6</v>
      </c>
      <c r="B13" s="14" t="s">
        <v>67</v>
      </c>
      <c r="C13" s="14" t="s">
        <v>68</v>
      </c>
      <c r="D13" s="14" t="s">
        <v>39</v>
      </c>
      <c r="E13" s="14" t="s">
        <v>28</v>
      </c>
      <c r="F13" s="14" t="s">
        <v>69</v>
      </c>
      <c r="G13" s="14" t="s">
        <v>70</v>
      </c>
      <c r="H13" s="14" t="s">
        <v>71</v>
      </c>
      <c r="I13" s="14" t="s">
        <v>72</v>
      </c>
      <c r="J13" s="14">
        <v>30</v>
      </c>
      <c r="K13" s="14" t="s">
        <v>33</v>
      </c>
      <c r="L13" s="14" t="s">
        <v>44</v>
      </c>
      <c r="M13" s="14" t="s">
        <v>45</v>
      </c>
      <c r="N13" s="14">
        <v>195</v>
      </c>
      <c r="O13" s="14">
        <v>195</v>
      </c>
      <c r="P13" s="14">
        <v>195</v>
      </c>
      <c r="Q13" s="14"/>
      <c r="R13" s="14">
        <v>195</v>
      </c>
      <c r="S13" s="24"/>
      <c r="T13" s="14" t="s">
        <v>73</v>
      </c>
    </row>
    <row r="14" s="1" customFormat="1" ht="101.25" spans="1:20">
      <c r="A14" s="14">
        <v>7</v>
      </c>
      <c r="B14" s="14" t="s">
        <v>74</v>
      </c>
      <c r="C14" s="14" t="s">
        <v>75</v>
      </c>
      <c r="D14" s="14" t="s">
        <v>27</v>
      </c>
      <c r="E14" s="14" t="s">
        <v>28</v>
      </c>
      <c r="F14" s="14" t="s">
        <v>69</v>
      </c>
      <c r="G14" s="14" t="s">
        <v>70</v>
      </c>
      <c r="H14" s="14" t="s">
        <v>76</v>
      </c>
      <c r="I14" s="14" t="s">
        <v>77</v>
      </c>
      <c r="J14" s="14">
        <v>60</v>
      </c>
      <c r="K14" s="14" t="s">
        <v>33</v>
      </c>
      <c r="L14" s="14" t="s">
        <v>34</v>
      </c>
      <c r="M14" s="14" t="s">
        <v>35</v>
      </c>
      <c r="N14" s="14">
        <v>21</v>
      </c>
      <c r="O14" s="14">
        <v>21</v>
      </c>
      <c r="P14" s="14">
        <v>21</v>
      </c>
      <c r="Q14" s="14"/>
      <c r="R14" s="14">
        <v>21</v>
      </c>
      <c r="S14" s="24"/>
      <c r="T14" s="14" t="s">
        <v>78</v>
      </c>
    </row>
    <row r="15" s="1" customFormat="1" ht="101.25" spans="1:20">
      <c r="A15" s="14">
        <v>8</v>
      </c>
      <c r="B15" s="14" t="s">
        <v>79</v>
      </c>
      <c r="C15" s="14" t="s">
        <v>80</v>
      </c>
      <c r="D15" s="14" t="s">
        <v>39</v>
      </c>
      <c r="E15" s="14" t="s">
        <v>28</v>
      </c>
      <c r="F15" s="14" t="s">
        <v>69</v>
      </c>
      <c r="G15" s="14" t="s">
        <v>81</v>
      </c>
      <c r="H15" s="14" t="s">
        <v>82</v>
      </c>
      <c r="I15" s="14" t="s">
        <v>83</v>
      </c>
      <c r="J15" s="14">
        <v>2</v>
      </c>
      <c r="K15" s="14" t="s">
        <v>33</v>
      </c>
      <c r="L15" s="14" t="s">
        <v>84</v>
      </c>
      <c r="M15" s="14" t="s">
        <v>85</v>
      </c>
      <c r="N15" s="14">
        <v>203</v>
      </c>
      <c r="O15" s="14">
        <v>203</v>
      </c>
      <c r="P15" s="14">
        <v>203</v>
      </c>
      <c r="Q15" s="14"/>
      <c r="R15" s="14">
        <v>28</v>
      </c>
      <c r="S15" s="14"/>
      <c r="T15" s="14" t="s">
        <v>86</v>
      </c>
    </row>
    <row r="16" s="4" customFormat="1" ht="181" customHeight="1" spans="1:16382">
      <c r="A16" s="14">
        <v>9</v>
      </c>
      <c r="B16" s="15" t="s">
        <v>87</v>
      </c>
      <c r="C16" s="14" t="s">
        <v>88</v>
      </c>
      <c r="D16" s="14" t="s">
        <v>39</v>
      </c>
      <c r="E16" s="14" t="s">
        <v>28</v>
      </c>
      <c r="F16" s="14" t="s">
        <v>89</v>
      </c>
      <c r="G16" s="18" t="s">
        <v>90</v>
      </c>
      <c r="H16" s="19" t="s">
        <v>91</v>
      </c>
      <c r="I16" s="28" t="s">
        <v>43</v>
      </c>
      <c r="J16" s="28">
        <v>8000</v>
      </c>
      <c r="K16" s="26" t="s">
        <v>33</v>
      </c>
      <c r="L16" s="27" t="s">
        <v>44</v>
      </c>
      <c r="M16" s="14" t="s">
        <v>45</v>
      </c>
      <c r="N16" s="14">
        <v>2400</v>
      </c>
      <c r="O16" s="14">
        <v>2400</v>
      </c>
      <c r="P16" s="14">
        <v>1521</v>
      </c>
      <c r="Q16" s="14"/>
      <c r="R16" s="14">
        <f>293.6+400</f>
        <v>693.6</v>
      </c>
      <c r="S16" s="34"/>
      <c r="T16" s="34"/>
      <c r="U16" s="35"/>
      <c r="V16" s="14">
        <v>879</v>
      </c>
      <c r="W16" s="34"/>
      <c r="X16" s="34"/>
      <c r="Y16" s="34"/>
      <c r="Z16" s="14" t="s">
        <v>92</v>
      </c>
      <c r="XES16"/>
      <c r="XET16"/>
      <c r="XEU16"/>
      <c r="XEV16"/>
      <c r="XEW16"/>
      <c r="XEX16"/>
      <c r="XEY16"/>
      <c r="XEZ16"/>
      <c r="XFA16"/>
      <c r="XFB16"/>
    </row>
    <row r="17" s="5" customFormat="1" ht="98" customHeight="1" spans="1:16382">
      <c r="A17" s="14">
        <v>10</v>
      </c>
      <c r="B17" s="14" t="s">
        <v>93</v>
      </c>
      <c r="C17" s="14" t="s">
        <v>94</v>
      </c>
      <c r="D17" s="14" t="s">
        <v>27</v>
      </c>
      <c r="E17" s="14" t="s">
        <v>28</v>
      </c>
      <c r="F17" s="14" t="s">
        <v>69</v>
      </c>
      <c r="G17" s="14" t="s">
        <v>95</v>
      </c>
      <c r="H17" s="14" t="s">
        <v>96</v>
      </c>
      <c r="I17" s="14" t="s">
        <v>83</v>
      </c>
      <c r="J17" s="14">
        <v>102</v>
      </c>
      <c r="K17" s="26" t="s">
        <v>33</v>
      </c>
      <c r="L17" s="14" t="s">
        <v>34</v>
      </c>
      <c r="M17" s="14" t="s">
        <v>35</v>
      </c>
      <c r="N17" s="14">
        <v>45</v>
      </c>
      <c r="O17" s="14">
        <v>45</v>
      </c>
      <c r="P17" s="14">
        <v>45</v>
      </c>
      <c r="Q17" s="14"/>
      <c r="R17" s="14">
        <v>45</v>
      </c>
      <c r="S17" s="36"/>
      <c r="T17" s="36"/>
      <c r="U17" s="36"/>
      <c r="V17" s="36"/>
      <c r="W17" s="36"/>
      <c r="X17" s="36"/>
      <c r="Y17" s="36"/>
      <c r="Z17" s="14" t="s">
        <v>97</v>
      </c>
      <c r="XES17"/>
      <c r="XET17"/>
      <c r="XEU17"/>
      <c r="XEV17"/>
      <c r="XEW17"/>
      <c r="XEX17"/>
      <c r="XEY17"/>
      <c r="XEZ17"/>
      <c r="XFA17"/>
      <c r="XFB17"/>
    </row>
    <row r="18" s="5" customFormat="1" ht="98" customHeight="1" spans="1:16382">
      <c r="A18" s="14">
        <v>11</v>
      </c>
      <c r="B18" s="14" t="s">
        <v>98</v>
      </c>
      <c r="C18" s="14" t="s">
        <v>99</v>
      </c>
      <c r="D18" s="14" t="s">
        <v>27</v>
      </c>
      <c r="E18" s="14" t="s">
        <v>28</v>
      </c>
      <c r="F18" s="14" t="s">
        <v>69</v>
      </c>
      <c r="G18" s="14" t="s">
        <v>95</v>
      </c>
      <c r="H18" s="14" t="s">
        <v>100</v>
      </c>
      <c r="I18" s="29" t="s">
        <v>32</v>
      </c>
      <c r="J18" s="14">
        <v>3.1</v>
      </c>
      <c r="K18" s="26" t="s">
        <v>33</v>
      </c>
      <c r="L18" s="14" t="s">
        <v>56</v>
      </c>
      <c r="M18" s="14" t="s">
        <v>57</v>
      </c>
      <c r="N18" s="14">
        <v>144</v>
      </c>
      <c r="O18" s="14">
        <v>144</v>
      </c>
      <c r="P18" s="14">
        <v>144</v>
      </c>
      <c r="Q18" s="14"/>
      <c r="R18" s="14">
        <v>144</v>
      </c>
      <c r="S18" s="36"/>
      <c r="T18" s="36"/>
      <c r="U18" s="36"/>
      <c r="V18" s="36"/>
      <c r="W18" s="36"/>
      <c r="X18" s="36"/>
      <c r="Y18" s="36"/>
      <c r="Z18" s="14" t="s">
        <v>101</v>
      </c>
      <c r="XES18"/>
      <c r="XET18"/>
      <c r="XEU18"/>
      <c r="XEV18"/>
      <c r="XEW18"/>
      <c r="XEX18"/>
      <c r="XEY18"/>
      <c r="XEZ18"/>
      <c r="XFA18"/>
      <c r="XFB18"/>
    </row>
    <row r="19" s="5" customFormat="1" ht="98" customHeight="1" spans="1:16382">
      <c r="A19" s="14">
        <v>12</v>
      </c>
      <c r="B19" s="14" t="s">
        <v>102</v>
      </c>
      <c r="C19" s="14" t="s">
        <v>103</v>
      </c>
      <c r="D19" s="14" t="s">
        <v>27</v>
      </c>
      <c r="E19" s="14" t="s">
        <v>28</v>
      </c>
      <c r="F19" s="14" t="s">
        <v>69</v>
      </c>
      <c r="G19" s="14" t="s">
        <v>95</v>
      </c>
      <c r="H19" s="14" t="s">
        <v>104</v>
      </c>
      <c r="I19" s="29" t="s">
        <v>77</v>
      </c>
      <c r="J19" s="14">
        <v>60</v>
      </c>
      <c r="K19" s="26" t="s">
        <v>33</v>
      </c>
      <c r="L19" s="14" t="s">
        <v>34</v>
      </c>
      <c r="M19" s="14" t="s">
        <v>35</v>
      </c>
      <c r="N19" s="14">
        <v>21</v>
      </c>
      <c r="O19" s="14">
        <v>21</v>
      </c>
      <c r="P19" s="14">
        <v>21</v>
      </c>
      <c r="Q19" s="14"/>
      <c r="R19" s="14">
        <v>21</v>
      </c>
      <c r="S19" s="36"/>
      <c r="T19" s="36"/>
      <c r="U19" s="36"/>
      <c r="V19" s="36"/>
      <c r="W19" s="36"/>
      <c r="X19" s="36"/>
      <c r="Y19" s="36"/>
      <c r="Z19" s="14" t="s">
        <v>78</v>
      </c>
      <c r="XES19"/>
      <c r="XET19"/>
      <c r="XEU19"/>
      <c r="XEV19"/>
      <c r="XEW19"/>
      <c r="XEX19"/>
      <c r="XEY19"/>
      <c r="XEZ19"/>
      <c r="XFA19"/>
      <c r="XFB19"/>
    </row>
  </sheetData>
  <mergeCells count="24">
    <mergeCell ref="A1:T1"/>
    <mergeCell ref="A2:F2"/>
    <mergeCell ref="N3:S3"/>
    <mergeCell ref="O4:R4"/>
    <mergeCell ref="Q5:R5"/>
    <mergeCell ref="A7:H7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4:N6"/>
    <mergeCell ref="O5:O6"/>
    <mergeCell ref="P5:P6"/>
    <mergeCell ref="S4:S6"/>
    <mergeCell ref="T3:T6"/>
  </mergeCells>
  <pageMargins left="0.236111111111111" right="0.275" top="0.314583333333333" bottom="0.196527777777778" header="0.196527777777778" footer="0.118055555555556"/>
  <pageSetup paperSize="8" scale="5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2023-06-02T09:52:00Z</dcterms:created>
  <dcterms:modified xsi:type="dcterms:W3CDTF">2023-07-10T04:40:22Z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