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<sst xmlns="http://schemas.openxmlformats.org/spreadsheetml/2006/main" count="53" uniqueCount="47">
  <si>
    <t>和田市2021年第三批自治区支持产业发展专项资金项目计划表</t>
  </si>
  <si>
    <t>单位：万元</t>
  </si>
  <si>
    <t>序号</t>
  </si>
  <si>
    <t>项目库编号</t>
  </si>
  <si>
    <t>项目名称</t>
  </si>
  <si>
    <t>建设内容</t>
  </si>
  <si>
    <t>项目类别</t>
  </si>
  <si>
    <t>建设性质</t>
  </si>
  <si>
    <t>建设地点</t>
  </si>
  <si>
    <t xml:space="preserve">建设期
</t>
  </si>
  <si>
    <t>计量单位</t>
  </si>
  <si>
    <t>补助标准</t>
  </si>
  <si>
    <t>总投资</t>
  </si>
  <si>
    <t>资金筹措</t>
  </si>
  <si>
    <t>政府投资资金安排情况</t>
  </si>
  <si>
    <t>受益情况</t>
  </si>
  <si>
    <t>绩效目标</t>
  </si>
  <si>
    <t>项目建设单位</t>
  </si>
  <si>
    <t>项目责任人</t>
  </si>
  <si>
    <t>牵头县领导</t>
  </si>
  <si>
    <t>备
注</t>
  </si>
  <si>
    <t>合计</t>
  </si>
  <si>
    <t>2021年政府投资资金</t>
  </si>
  <si>
    <t>企业投资资金</t>
  </si>
  <si>
    <t>已安排资金</t>
  </si>
  <si>
    <t>本次计划安排资金</t>
  </si>
  <si>
    <t>未安排资金</t>
  </si>
  <si>
    <t>总户数</t>
  </si>
  <si>
    <t>HTS-2021-9</t>
  </si>
  <si>
    <t>和田市2021年设施农业大棚（一期）建设项目</t>
  </si>
  <si>
    <t>新建温室大棚233座（其中：宽14米、长120米温室大棚154座，宽14米、长60米温室大棚79座），总投资17113.8万元。通过“政府+企业”的模式运营。政府投资11975万元，新建宽14米、长120米温室大棚109座；新建宽14米、长60米温室大棚79座，及相关配套设施。企业投资5138.8万元，其中：用于大棚建设3628.8万元，新建宽14米、长120米温室大棚45座，用于附属配套1510万元，新建分拣车间、保鲜库、包装设备等后续产业链配套建设。政府投资建设的大棚，产权归农业农村局所有，租赁给企业运营，按审定价的2%企业缴纳收益，由市政府进行统筹分配;企业建设的大棚和后续产业链配套设施，其固定资产归企业所有，同时政府对企业以其固定资产投入的不动产进行评估造价，做为企业与政府合作的抵押。</t>
  </si>
  <si>
    <t>农业</t>
  </si>
  <si>
    <t>新建</t>
  </si>
  <si>
    <t>和田市农业产业园区</t>
  </si>
  <si>
    <t>2021-2021</t>
  </si>
  <si>
    <t>座</t>
  </si>
  <si>
    <t>企业按照政府投资审定价的8%向政府核算综合收益，其中：第一年至第三年6%用于温室大棚就业人员工资，2%企业向政府缴纳收益，从第三年开始人员工资及收益分红逐年增加。</t>
  </si>
  <si>
    <t>农业农村局</t>
  </si>
  <si>
    <t>丁培进</t>
  </si>
  <si>
    <t>冶永福</t>
  </si>
  <si>
    <t>HTS-2021-121</t>
  </si>
  <si>
    <t>和田市畜牧产业园基础设施项目（一期）</t>
  </si>
  <si>
    <t>计划投资17126.81万元（其中：政府投资6836.26万元，企业投资10290.55万元）在吉亚乡欧吞其尧勒村牛养殖基地1个，政府投资资金主要用于新建牛舍10栋（总面积34652.8平方米），并配套60520平方米活动区、牛电加热饮水设备及其他附属设施。企业投资资金主要用于新建1502.81平方米办公楼1栋、2478.84平方米宿舍楼1栋、392.35平方米食堂1栋、消毒更衣室2间（300平方米）、配电室和锅炉房各1间（共240平方米）、道路硬化3647.5平方米、新建2523.96平方米干草棚1栋，、青贮窖6座（共2415平方米）、硬化地面26517平方米、消防及相关附属设施和购买西门塔尔母牛等。</t>
  </si>
  <si>
    <t>畜牧</t>
  </si>
  <si>
    <t>吉亚乡欧吞其尧勒村、巴什兰干村</t>
  </si>
  <si>
    <t>个</t>
  </si>
  <si>
    <t>按照政府投资审定价的8%向政府核算综合收益。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</si>
</sst>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3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0" borderId="0">
      <protection locked="0"/>
    </xf>
    <xf numFmtId="0" fontId="1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" borderId="12" applyNumberFormat="0" applyAlignment="0" applyProtection="0">
      <alignment vertical="center"/>
    </xf>
    <xf numFmtId="0" fontId="11" fillId="2" borderId="15" applyNumberFormat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protection locked="0"/>
    </xf>
    <xf numFmtId="0" fontId="20" fillId="15" borderId="0" applyNumberFormat="0" applyBorder="0" applyAlignment="0" applyProtection="0">
      <alignment vertical="center"/>
    </xf>
    <xf numFmtId="0" fontId="17" fillId="0" borderId="0">
      <protection locked="0"/>
    </xf>
    <xf numFmtId="0" fontId="25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26" fillId="0" borderId="0">
      <protection locked="0"/>
    </xf>
    <xf numFmtId="0" fontId="17" fillId="0" borderId="0">
      <protection locked="0"/>
    </xf>
    <xf numFmtId="0" fontId="24" fillId="0" borderId="0"/>
    <xf numFmtId="0" fontId="0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zoomScale="60" zoomScaleNormal="60" workbookViewId="0">
      <selection activeCell="N7" sqref="N7"/>
    </sheetView>
  </sheetViews>
  <sheetFormatPr defaultColWidth="9" defaultRowHeight="14.25" outlineLevelRow="7"/>
  <cols>
    <col min="1" max="2" width="9" style="3"/>
    <col min="3" max="3" width="22.2916666666667" style="3" customWidth="1"/>
    <col min="4" max="4" width="95.375" style="4" customWidth="1"/>
    <col min="5" max="6" width="9" style="3"/>
    <col min="7" max="7" width="22.9166666666667" style="3" customWidth="1"/>
    <col min="8" max="8" width="8.75" style="3" customWidth="1"/>
    <col min="9" max="9" width="9" style="3"/>
    <col min="10" max="11" width="15.375" style="3"/>
    <col min="12" max="15" width="18.125" style="3" customWidth="1"/>
    <col min="16" max="16" width="20" style="3" customWidth="1"/>
    <col min="17" max="17" width="13.375" style="3" customWidth="1"/>
    <col min="18" max="18" width="23.5416666666667" style="3" customWidth="1"/>
    <col min="19" max="22" width="9" style="3"/>
    <col min="23" max="16384" width="9" style="2"/>
  </cols>
  <sheetData>
    <row r="1" ht="87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36" customHeight="1" spans="20:20">
      <c r="T2" s="3" t="s">
        <v>1</v>
      </c>
    </row>
    <row r="3" s="1" customFormat="1" ht="36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4" t="s">
        <v>13</v>
      </c>
      <c r="M3" s="15"/>
      <c r="N3" s="15" t="s">
        <v>14</v>
      </c>
      <c r="O3" s="15"/>
      <c r="P3" s="15"/>
      <c r="Q3" s="14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</row>
    <row r="4" s="1" customFormat="1" ht="31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8" t="s">
        <v>21</v>
      </c>
      <c r="L4" s="16"/>
      <c r="M4" s="17"/>
      <c r="N4" s="17"/>
      <c r="O4" s="17"/>
      <c r="P4" s="17"/>
      <c r="Q4" s="16"/>
      <c r="R4" s="8"/>
      <c r="S4" s="8"/>
      <c r="T4" s="8"/>
      <c r="U4" s="8"/>
      <c r="V4" s="8"/>
    </row>
    <row r="5" s="1" customFormat="1" ht="105" customHeight="1" spans="1:2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9"/>
      <c r="S5" s="9"/>
      <c r="T5" s="9"/>
      <c r="U5" s="9"/>
      <c r="V5" s="9"/>
    </row>
    <row r="6" s="1" customFormat="1" ht="76" customHeight="1" spans="1:22">
      <c r="A6" s="10" t="s">
        <v>21</v>
      </c>
      <c r="B6" s="11"/>
      <c r="C6" s="11"/>
      <c r="D6" s="12"/>
      <c r="E6" s="13"/>
      <c r="F6" s="13"/>
      <c r="G6" s="13"/>
      <c r="H6" s="13"/>
      <c r="I6" s="13"/>
      <c r="J6" s="13"/>
      <c r="K6" s="13">
        <f t="shared" ref="K6:P6" si="0">SUM(K7:K8)</f>
        <v>34240.61</v>
      </c>
      <c r="L6" s="13">
        <f t="shared" si="0"/>
        <v>18811.26</v>
      </c>
      <c r="M6" s="13">
        <f t="shared" si="0"/>
        <v>15429.35</v>
      </c>
      <c r="N6" s="13">
        <f t="shared" si="0"/>
        <v>7932.614</v>
      </c>
      <c r="O6" s="13">
        <f t="shared" si="0"/>
        <v>4000</v>
      </c>
      <c r="P6" s="13">
        <f t="shared" si="0"/>
        <v>6878.646</v>
      </c>
      <c r="Q6" s="13"/>
      <c r="R6" s="13"/>
      <c r="S6" s="13"/>
      <c r="T6" s="13"/>
      <c r="U6" s="13"/>
      <c r="V6" s="13"/>
    </row>
    <row r="7" s="2" customFormat="1" ht="297" customHeight="1" spans="1:22">
      <c r="A7" s="13">
        <v>1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/>
      <c r="K7" s="13">
        <v>17113.8</v>
      </c>
      <c r="L7" s="13">
        <v>11975</v>
      </c>
      <c r="M7" s="13">
        <v>5138.8</v>
      </c>
      <c r="N7" s="13">
        <v>7932.614</v>
      </c>
      <c r="O7" s="13">
        <v>1000</v>
      </c>
      <c r="P7" s="13">
        <f>L7-N7-O7</f>
        <v>3042.386</v>
      </c>
      <c r="Q7" s="13">
        <v>233</v>
      </c>
      <c r="R7" s="13" t="s">
        <v>36</v>
      </c>
      <c r="S7" s="13" t="s">
        <v>37</v>
      </c>
      <c r="T7" s="13" t="s">
        <v>38</v>
      </c>
      <c r="U7" s="13" t="s">
        <v>39</v>
      </c>
      <c r="V7" s="13"/>
    </row>
    <row r="8" s="1" customFormat="1" ht="265" customHeight="1" spans="1:22">
      <c r="A8" s="13">
        <v>2</v>
      </c>
      <c r="B8" s="13" t="s">
        <v>40</v>
      </c>
      <c r="C8" s="13" t="s">
        <v>41</v>
      </c>
      <c r="D8" s="13" t="s">
        <v>42</v>
      </c>
      <c r="E8" s="13" t="s">
        <v>43</v>
      </c>
      <c r="F8" s="13" t="s">
        <v>32</v>
      </c>
      <c r="G8" s="13" t="s">
        <v>44</v>
      </c>
      <c r="H8" s="13" t="s">
        <v>34</v>
      </c>
      <c r="I8" s="13" t="s">
        <v>45</v>
      </c>
      <c r="J8" s="13"/>
      <c r="K8" s="13">
        <v>17126.81</v>
      </c>
      <c r="L8" s="13">
        <v>6836.26</v>
      </c>
      <c r="M8" s="13">
        <v>10290.55</v>
      </c>
      <c r="N8" s="13">
        <v>0</v>
      </c>
      <c r="O8" s="13">
        <v>3000</v>
      </c>
      <c r="P8" s="13">
        <f>L8-O8</f>
        <v>3836.26</v>
      </c>
      <c r="Q8" s="13">
        <v>211</v>
      </c>
      <c r="R8" s="13" t="s">
        <v>46</v>
      </c>
      <c r="S8" s="13" t="s">
        <v>37</v>
      </c>
      <c r="T8" s="13" t="s">
        <v>38</v>
      </c>
      <c r="U8" s="13" t="s">
        <v>39</v>
      </c>
      <c r="V8" s="13"/>
    </row>
  </sheetData>
  <mergeCells count="22">
    <mergeCell ref="A1:V1"/>
    <mergeCell ref="T2:V2"/>
    <mergeCell ref="A6:D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Q3:Q4"/>
    <mergeCell ref="R3:R5"/>
    <mergeCell ref="S3:S5"/>
    <mergeCell ref="T3:T5"/>
    <mergeCell ref="U3:U5"/>
    <mergeCell ref="V3:V5"/>
    <mergeCell ref="L3:M4"/>
    <mergeCell ref="N3:P4"/>
  </mergeCells>
  <pageMargins left="0.357638888888889" right="0.357638888888889" top="0.60625" bottom="0.409027777777778" header="0.5" footer="0.5"/>
  <pageSetup paperSize="8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2021-12-23T11:19:45Z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DBCB00403DC5414FADC5C6B2BB26285A</vt:lpwstr>
  </property>
</Properties>
</file>