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_FilterDatabase" localSheetId="0" hidden="1">表1!$A$7:$AL$196</definedName>
    <definedName name="_xlnm.Print_Area" localSheetId="0">表1!$A$2:$AL$196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<sst xmlns="http://schemas.openxmlformats.org/spreadsheetml/2006/main" count="1633" uniqueCount="798">
  <si>
    <t xml:space="preserve"> 和田市2019年扶贫项目库调整计划表（1.5倍）</t>
  </si>
  <si>
    <t>填报单位：和田市扶贫开发办公室</t>
  </si>
  <si>
    <t>填报时间：2019年9月8日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</si>
  <si>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</si>
  <si>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</si>
  <si>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</si>
  <si>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</si>
  <si>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</si>
  <si>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</si>
  <si>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</si>
  <si>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</si>
  <si>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</si>
  <si>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</si>
  <si>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</si>
  <si>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</si>
  <si>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</si>
  <si>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</si>
  <si>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</si>
  <si>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</si>
  <si>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</si>
  <si>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</si>
  <si>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</si>
  <si>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</si>
  <si>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</si>
  <si>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</si>
  <si>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</si>
  <si>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</si>
  <si>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</si>
  <si>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</si>
  <si>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</si>
  <si>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</si>
  <si>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</si>
  <si>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</si>
  <si>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</si>
  <si>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</si>
  <si>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</si>
  <si>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</si>
  <si>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</si>
  <si>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</si>
  <si>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</si>
  <si>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</si>
  <si>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</si>
  <si>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</si>
  <si>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</si>
  <si>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</si>
  <si>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</si>
  <si>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</si>
  <si>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</si>
  <si>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一、产业发展</t>
  </si>
  <si>
    <t>HTS2019-91</t>
  </si>
  <si>
    <t>和田市贫困户发展庭院经济建设项目（综合提升工程）</t>
  </si>
  <si>
    <t>其他</t>
  </si>
  <si>
    <t>新建</t>
  </si>
  <si>
    <t>五乡三镇102个村</t>
  </si>
  <si>
    <t>2019-2019</t>
  </si>
  <si>
    <t>为14053户建档立卡贫困户发展庭院经济，对贫困户清理出的土地有效利用进行奖补，鼓励贫困户利用庭院闲置的土地，按照“三区分离、1+N”的模式，坚持“因地制宜、一户一策、一村一品、适度规模、合理布局”的原则，着力推广，发展订单农业、形成小规模、大群体，小产品、大产业的庭院规模发展格局。对贫困户清理出来0.5-1.5分地以上有效土地，按照土地利用情况（院内无杂木、垃圾）每户给予奖励，0.5分地奖励1000元、1分地奖励2000元、1.5分地以上奖励3000元；完成一村一品庭院种植每户奖励500元（鸡心无核白、金丝南瓜、特色蔬菜等）；新建庭院小拱棚奖励1000元；按照每户完成情况进行奖补，每户累计不超过5000元的奖励。通过实施发展庭院经济，可有效改善贫困户居住环境，并可实现户均年增收不低于200元。其中：玉龙喀什镇克热格艾日克村70户、巴什米克拉村61户、库提其村76户、阿鲁博依村70户、阿勒提来村78户、永巴扎村35户、达瓦巴扎村146户、巴什依格孜艾日克村35户、阿亚克依格孜艾日克村82户、纳格热其村55户、阿克其格村60户、依盖其村30户、兰干村47户、阿亚克米克拉村115户、英阿瓦提村35户；吉亚乡塔吾阿孜村165户、苏亚玉吉买勒克村141户、欧吞其尧勒村188户、阔恰村206户、苏亚兰干村208户、巴什兰干村182户、库木巴格村154户、艾里玛塔木村167户、吉勒尕艾日克村125户、库塔孜买里村143户、阿克买里村221户、夏克买里村121户、阿孜乃巴扎村122户、铁热克力克村169户、克尔帕买里村146户、艾德莱斯村175户、喀勒塔吐格曼村79户、亚吐格曼村115户、巴什吐格曼村129户；阿克恰勒乡阿克塔什村55户、阿曲村84户、尕宗村45户、其拉力克村93户、其格勒克村148户、苏克墩村128户、托甫恰村97户、肖尔巴格村77户。拉斯奎镇巴什拉斯奎村148户、阿热果勒村172户、墩阔恰村340户、库勒来克村340户、博斯坦阿勒迪村52户、其盖布隆村79户、阿瓦提村40户、阿克塔什村78户、乃扎巴格村260户、阔什库勒村62户；吐沙拉镇墩村207户、阿克提其村182户、阿拉勒巴格村200户、吐居克村260户、加拉勒巴格村317户、坎特艾日克村255户、斯普斯亚村300户、玛加村89户、喀提其村186户、喀热买提村116户、阔克拱拜孜村261户、托库孜拱拜孜村173户、斯亚村320户、加木达村352户、克孜克代瓦扎村39户、普提拉什村267户；古江巴格乡特根拉村117户、如克村249户、巴什古江村90户、恰开什村227户、赛克散村300户、吐沙拉村240户、塔木巴格霍伊拉村36户、曲吉来村213户；肖尔巴格乡阿克兰干村160户、阿克塔什村80户、阿尔勒村100户、阿亚格阿曲村100户、阿依丁库勒村90户、巴什阿曲村203户、巴什铁热克村100户、尕宗村110户、合尼村70户、其迪尔村160户、热依木巴格村120户、铁热克吾斯塘村80户、英巴格村120户、库木巴格村22户、托万肖尔巴格村42户；伊里其乡赛其阿克塔什村63户、托万阿热勒村97户、托甫恰村60户、苏开墩村113户、亚甫拉克村226户、阿热坎特村104户、纳瓦格村33户、肖尔巴格村27户、阿热肖拉克村163户、阿克铁热克村144户、依盖其村221户。</t>
  </si>
  <si>
    <t>户</t>
  </si>
  <si>
    <t>0.3-0.5</t>
  </si>
  <si>
    <t>农业农村局、各乡镇</t>
  </si>
  <si>
    <t>赵锋伟、各乡镇党委书记</t>
  </si>
  <si>
    <t>陈云春</t>
  </si>
  <si>
    <t>中央财扶</t>
  </si>
  <si>
    <t>HTS2019-11</t>
  </si>
  <si>
    <t>和田市古江巴格乡吐沙拉村菌种基地建设项目</t>
  </si>
  <si>
    <t>农业</t>
  </si>
  <si>
    <t>古江巴格乡</t>
  </si>
  <si>
    <t>在吐沙拉村新建菌种基地1个，主要包括建设4座可移动膜结构日光温室大棚并配套相关附属设施，规格40米*9米。产权归村集体所有，由种植大户经营。每年按投入扶贫资金的8%获取收益，由村集体统一设定公益岗位，贫困户通过劳动获得工资性收益。可解决4名贫困户就业，带动3名贫困户受益。</t>
  </si>
  <si>
    <t>座</t>
  </si>
  <si>
    <t>农业农村局、古江巴格乡</t>
  </si>
  <si>
    <t>赵锋伟、鲁大全</t>
  </si>
  <si>
    <t>王彦明</t>
  </si>
  <si>
    <t>HTS2019-94（1）</t>
  </si>
  <si>
    <t>和田市已建保鲜库附属设施配套项目</t>
  </si>
  <si>
    <t>续建</t>
  </si>
  <si>
    <t>肖尔巴格乡、古江巴格乡、吐沙拉镇、玉龙喀什镇</t>
  </si>
  <si>
    <t>2018-2019</t>
  </si>
  <si>
    <t>2018年新建的90座保鲜库配套相关附属设施，项目总投1727.38万元，2018年投入1407.23万元，主要包括修建保鲜库及配套电力设施；2019年投入320.15万元，主要包括修建围墙、地坪等相关附属设施。产权归村集体所有，租赁给企业或合作社运营。每座每年按5000元收取租金，由村集体统一设定公益岗位，贫困户通过劳动获得工资性收益。可解决10名贫困户临时务工，带动33名贫困户受益。其中：肖尔巴格乡巴什阿曲村20座，可解决2名贫困户临时务工，带动7名贫困户受益。肖尔巴格乡阿亚格阿曲村20座，可解决2名贫困户临时务工，带动7名贫困户受益。吐沙拉镇加拉勒巴格村20座，可解决2名贫困户临时务工，带动7名贫困户受益。古江巴格乡吐沙拉村15座，可解决2名贫困户临时务工，带动6名贫困户受益。玉龙喀什镇库提其村15座，可解决2名贫困户临时务工，带动6名贫困户受益。</t>
  </si>
  <si>
    <t>农业农村局、肖尔巴格乡、古江巴格乡、吐沙拉镇、玉龙喀什镇</t>
  </si>
  <si>
    <t>赵锋伟、窦玉、鲁大全、候锦锋、马良</t>
  </si>
  <si>
    <t>第一批涉农</t>
  </si>
  <si>
    <t>HTS2019-6</t>
  </si>
  <si>
    <t>和田市温室大棚修缮项目</t>
  </si>
  <si>
    <t>改建</t>
  </si>
  <si>
    <t>古江巴格乡、肖尔巴格乡、伊里其乡</t>
  </si>
  <si>
    <t>修缮温室大棚32座。主要包括更换钢架、棉被、卷帘机、棚膜、墙体维修等内容。通过修缮可提高大棚利用率，可带动26户贫困户增加蔬菜种植收入。其中：古江巴格乡特根拉村18座（60米*6.5米）、肖尔巴格乡阿依丁库勒村12座（60米*6米）、伊里其乡阿热坎特村2座（35米*7米）。</t>
  </si>
  <si>
    <t>农业农村局、古江巴格乡、肖尔巴格乡、伊里其乡</t>
  </si>
  <si>
    <t>赵锋伟、鲁大全、窦玉、刘志勇</t>
  </si>
  <si>
    <t>李江辉</t>
  </si>
  <si>
    <t>自治区财扶</t>
  </si>
  <si>
    <t>HTS2019-8</t>
  </si>
  <si>
    <t>和田市拉斯奎镇阔什库勒村等4乡镇6村菜窖建设项目</t>
  </si>
  <si>
    <t>拉斯奎镇、肖尔巴格乡、吐沙拉镇、吉亚乡</t>
  </si>
  <si>
    <t xml:space="preserve">新建菜窖31座，规格12米*8米，墙体为圈梁砖混结构。产权归村集体所有，通过租赁的方式承租给大户经营，租金每座每年按5000元收取，由村集体统一设定公益岗位，贫困户通过劳动获得工资性收益，可直接带动11名贫困户受益及62户贫困户发展蔬菜种植。其中：肖尔巴格乡阿亚格阿曲村5座；拉斯奎镇阔什库勒村10座、墩阔恰村2座、阿热果勒村3座；吐沙拉镇斯亚村6座、吉亚乡玉叶村5座。  </t>
  </si>
  <si>
    <t>农业农村局、拉斯奎镇、肖尔巴格乡、吐沙拉镇、吉亚乡</t>
  </si>
  <si>
    <t>赵锋伟、韩凤鸣、窦玉、候锦锋、程毅</t>
  </si>
  <si>
    <t>HTS2019-3(1)</t>
  </si>
  <si>
    <t>和田市肖尔巴格乡阿克兰干村花卉设施大棚建设项目</t>
  </si>
  <si>
    <t>肖尔巴格乡</t>
  </si>
  <si>
    <t xml:space="preserve">肖尔巴格乡阿克兰干村新建花卉种植基地1座并配套相关附属设施。主要包括新建600平米的热镀锌低碳钢材连栋温室大棚2座，600平方米的花卉种植大棚4座。产权归村集体，以租赁方式租赁给企业运营使用，每年按不低于投入扶贫资金的8%收益，由村集体统一设定公益岗位，贫困户通过劳动获得工资性收益。可解决40个就业岗位，其中解决32名贫困户就近就地就业；带动24名贫困户受益。
</t>
  </si>
  <si>
    <t>农业农村局、肖尔巴格乡</t>
  </si>
  <si>
    <t>赵锋伟、窦玉</t>
  </si>
  <si>
    <t>HTS2019-3(2)</t>
  </si>
  <si>
    <t>和田市古江巴格乡花卉设施大棚建设项目</t>
  </si>
  <si>
    <t>塔木巴格村新建花卉种植基地1座并配套相关附属设施。主要包括新建砖结构长55米、宽8.5米大棚4座并配套相关附属设施，产权归村集体所有。通过租赁的方式承租给本村种植大户使用；收益每年按不低于投入扶贫资金的8%收取，由村集体统一设定公益岗位，贫困户通过劳动获得工资性收益。解决8名贫困户就业；带动6名贫困户受益。</t>
  </si>
  <si>
    <t>HTS2019-3(3)</t>
  </si>
  <si>
    <t>和田市玉龙喀什镇阿勒提来村花卉设施大棚建设项目</t>
  </si>
  <si>
    <t>玉龙喀什镇</t>
  </si>
  <si>
    <t>阿勒提来村新建花卉种植基地1座并配套相关附属设施。主要包括新建长60米、宽9.5米的柔性大棚4个并配套相关附属设施等，通过租赁的方式承租给本村种植大户使用。收益每年按不低于投入扶贫资金的8%收益，由村集体统一设定公益岗位，贫困户通过劳动获得工资性收益。解决4名贫困户就近就地就业；带动7名贫困户受益。</t>
  </si>
  <si>
    <t>农业农村局、玉龙喀什镇</t>
  </si>
  <si>
    <t>赵锋伟、马良</t>
  </si>
  <si>
    <t>HTS2019-95</t>
  </si>
  <si>
    <t>和田市古江巴格乡菌种大棚建设项目</t>
  </si>
  <si>
    <t>吐沙拉村新建菌种大棚5座并配套相关附属设施，规格30米*9米。产权归村集体所有。通过租赁的方式承租给本村种植大户使用；收益每年按不低于投入扶贫资金的8%收益，由村集体统一设定公益岗位，贫困户通过劳动获得工资性收益。解决5名贫困户就近就地就业；带动3名贫困户受益。</t>
  </si>
  <si>
    <t>买买提艾沙·肉孜</t>
  </si>
  <si>
    <t>HTS2019-10（1）</t>
  </si>
  <si>
    <t>和田市吉亚乡特色经济作物种植项目</t>
  </si>
  <si>
    <t>吉亚乡</t>
  </si>
  <si>
    <t>种植100座大棚葡萄（金叶村70座、玉叶村30座），根据每座大棚实际投入，每座最高给予0.6万元奖补，主要包括购置葡萄苗、蔬菜苗及维修大棚。解决2016-2017年100户易地扶贫搬迁户后续产业发展。为实现第一年增收，每座大棚以套种西红柿、辣椒、茄子、南瓜等蔬菜，预计每座棚第一年可实现6000元收入。</t>
  </si>
  <si>
    <t>农业农村局、吉亚乡</t>
  </si>
  <si>
    <t>赵锋伟、程毅、贾全</t>
  </si>
  <si>
    <t>HTS2019-105（2）</t>
  </si>
  <si>
    <t>和田市吐沙拉镇冷库建设项目</t>
  </si>
  <si>
    <t>吐沙拉镇</t>
  </si>
  <si>
    <t>在斯亚村新建300吨冷库1座并配套附属设施，产权归村集体所有，项目建成后可带动斯亚村的蔬菜种植。租赁给企业使用，收益由村集体统一设定公益岗位，贫困户通过劳动获得工资性收益。可解决2名贫困户临时务工，带动6名贫困户受益；并且可带动斯亚村蔬菜种植产业发展。</t>
  </si>
  <si>
    <t>农业农村局、吐沙拉镇</t>
  </si>
  <si>
    <t>赵锋伟、候锦锋</t>
  </si>
  <si>
    <t>HTS2019-1</t>
  </si>
  <si>
    <t>和田市玉龙喀什镇等5乡镇林果提质增效项目</t>
  </si>
  <si>
    <t>林业</t>
  </si>
  <si>
    <t>玉龙喀什镇、吉亚乡、阿克恰勒乡、吐沙拉镇、伊里其乡</t>
  </si>
  <si>
    <t>林果提质增效12911.6亩，项目根据贫困户实际投入进行奖补，每亩最高给予400元奖补。主要包括核桃、红枣等果树修剪、病虫害防治、施肥等，通过实施提质增效每亩可实现年增收200元。其中：吉亚乡苏亚玉吉买勒克村450.68亩、吉勒尕艾日克村335.4亩、库塔孜买里村500.1亩、阿克买里村470.1亩、夏克买里村592.5亩、阿孜乃巴扎村409.6亩、铁热克力克村404.5亩、克尔帕买里村527.8亩、喀勒塔吐格曼村217亩、巴什吐格曼村341亩；伊里其乡托甫恰村21.7亩、赛其阿克塔什村29.9亩、阿热坎特村43亩、苏开墩村99.5亩、依盖尔其村269亩、亚甫拉克村363亩、肖尔巴格村7.3亩；吐沙拉镇喀提其村1470.5亩、喀热买提村923.3亩、吐居克村814.4亩、墩村481.6亩、玛加村687.8亩、阔克拱拜孜村32.9亩；阿克恰勒乡尕宗村394.8亩、阿克塔什村402.5亩、苏克墩村361.2亩、托甫恰村274.1亩；玉龙喀什镇永巴扎村110亩、阿亚克依格孜艾日克村444.7亩、库提其村288.07亩、依盖其村358.83亩、阿亚克米克拉村623.5亩、纳格热其村161.3亩。</t>
  </si>
  <si>
    <t>亩</t>
  </si>
  <si>
    <t>林业和草原局、玉龙喀什镇、吉亚乡、阿克恰勒乡、吐沙拉镇、伊里其乡</t>
  </si>
  <si>
    <t>刘志虎、马良、程毅、冶永福、候锦锋、刘志勇</t>
  </si>
  <si>
    <t>HTS2019-29</t>
  </si>
  <si>
    <t>和田市阿克恰勒乡葡萄晾房建设项目</t>
  </si>
  <si>
    <t>阿克恰勒乡</t>
  </si>
  <si>
    <t>新建葡萄晾房10座，每座面积不低于20平米，产权归村集体所有，免费给贫困户使用，预计每座每年可提高葡萄附加收入1500元，带动34户贫困户增收。其中：其格勒克村5座，其拉力克村5座。</t>
  </si>
  <si>
    <t>林业和草原局、阿克恰勒乡</t>
  </si>
  <si>
    <t>刘晓、刘志虎、冶永福</t>
  </si>
  <si>
    <t>冶永福</t>
  </si>
  <si>
    <t>HTS2019-98</t>
  </si>
  <si>
    <t>和田市吉亚乡3村低产田桑树园改造项目</t>
  </si>
  <si>
    <t>提升改造桑树示范园2060亩（塔吾阿孜村1325亩、金叶村600亩、玉叶村135亩），产权归贫困户所有，每亩奖补0.11万元。主要包括：补种、嫁接改良、施肥、病虫害防治等工作。项目建成后流转给合作社经营管理，第一年每亩按50元收取，受益贫困户396户；并可解决临时务工50名，其中贫困户30名。</t>
  </si>
  <si>
    <t>林业和草原局、吉亚乡</t>
  </si>
  <si>
    <t>刘晓、刘志虎、程毅</t>
  </si>
  <si>
    <t>HTS2019-103（1）</t>
  </si>
  <si>
    <t>和田市吉亚乡苏亚兰干村葡萄种植项目</t>
  </si>
  <si>
    <t>在苏亚兰干村集中连片种植葡萄60亩，每亩最高给予0.48万元奖补，主要包括搭建标准统一的葡萄架、购置品种一样的种苗。项目根据贫困户种植情况给予奖补，为实现第一年产生收入计划套种其他作物。每亩第一年可实现0.015万元左右收入，第二年可实现0.035万元以上的收入。</t>
  </si>
  <si>
    <t>刘志虎、程毅</t>
  </si>
  <si>
    <t>HTS2019-103（2）</t>
  </si>
  <si>
    <t>和田市阿克恰勒乡阿曲村葡萄种植项目</t>
  </si>
  <si>
    <t>在阿曲村集中连片种植葡萄20亩，每亩最高给予0.5万元奖补，主要包括搭建标准统一的葡萄架、购置品种一样的种苗。项目根据贫困户种植情况给予奖补，为实现第一年产生收入计划套种其他作物。每亩第一年可实现0.015万元左右收入，第二年可实现0.03万元以上的收入。</t>
  </si>
  <si>
    <t>刘志虎、冶永福</t>
  </si>
  <si>
    <t>HTS2019-103（3）</t>
  </si>
  <si>
    <t>和田市吐沙拉镇加木达村葡萄种植项目</t>
  </si>
  <si>
    <t>在加木达村集中连片种植葡萄100亩，每亩最高给予0.472万元奖补，主要包括搭建标准统一的葡萄架、购置品种一样的种苗。项目根据贫困户种植情况给予奖补，为实现第一年产生收入计划套种其他作物。每亩第一年可实现0.015万元左右收入，第二年可实现0.04万元以上的收入。</t>
  </si>
  <si>
    <t>林业和草原局、吐沙拉镇</t>
  </si>
  <si>
    <t>刘志虎、候锦锋</t>
  </si>
  <si>
    <t>HTS2019-103（4）</t>
  </si>
  <si>
    <t xml:space="preserve">和田市古江巴格乡赛克散村葡萄种植项目
</t>
  </si>
  <si>
    <t>在赛克散村集中连片种植葡萄50亩，每亩最高给予0.47万元奖补，主要包括搭建标准统一的葡萄架、购置品种一样的种苗。项目根据贫困户种植情况给予奖补，为实现第一年产生收入计划套种其他作物。每亩第一年可实现0.015万元左右收入，第二年可实现0.032万元以上的收入。</t>
  </si>
  <si>
    <t>林业和草原局、古江巴格乡</t>
  </si>
  <si>
    <t>刘志虎、鲁大全</t>
  </si>
  <si>
    <t>HTS2019-103（5）</t>
  </si>
  <si>
    <t>和田市玉龙喀什镇克热克艾日克村樱桃种植项目</t>
  </si>
  <si>
    <t>在克热克艾日克村集中连片种植特色林果樱桃100亩，每亩最高给予0.3万元奖补，主要包括购置种苗（品种为拉宾斯、美早10成熟、萨米特、大红灯）。项目根据贫困户种植情况给予奖补，为实现第一年产生收入计划套种其他作物。每亩第一年可实现0.015万元左右收入，第二年可实现0.03万元以上的收入。</t>
  </si>
  <si>
    <t>林业和草原局、玉龙喀什镇</t>
  </si>
  <si>
    <t>刘志虎、马良</t>
  </si>
  <si>
    <t>HTS2019-100（1）</t>
  </si>
  <si>
    <t>和田市伊里其乡亚甫拉克村牲畜屠宰场建设项目</t>
  </si>
  <si>
    <t>畜牧</t>
  </si>
  <si>
    <t xml:space="preserve">
伊里其乡亚甫拉克村</t>
  </si>
  <si>
    <t>投入1894.42万元在畜牧产业园（亚甫拉克村）新建屠宰场3座，总面积为10019平方米的并配套相关附属设施及设备，产权归村集体所有，日均屠宰1700头（只）。建成后由畜牧产业园经营，带动贫困村、贫困户受益。三个屠宰场每年均按照投入扶贫资金的5%分红，收益用于伊里其乡2019年拟退出的4个深度贫困村(亚甫拉克村、依盖尔其村、赛其阿克塔什村、阿热坎特村)，由各村村集体统一设定公益岗位，获得工资性收益。可开发就业岗位不少于60个，其中贫困户20名；带动78名贫困户受益.（一期区内协作资金安排1300万元，剩余594.42万元在后续上级下达涉农整合资金中安排）</t>
  </si>
  <si>
    <t>农业农村局、畜牧产业园</t>
  </si>
  <si>
    <t>赵锋伟、木拉提·麦麦提敏</t>
  </si>
  <si>
    <t>2018年米东区资金</t>
  </si>
  <si>
    <t>HTS2019-100（2）</t>
  </si>
  <si>
    <t>和田市贫困户兔笼购置项目（一期）</t>
  </si>
  <si>
    <t>阿克恰勒乡、肖尔巴格乡、吉亚乡、拉斯奎镇、伊里其乡、吐沙拉镇、玉龙喀什镇</t>
  </si>
  <si>
    <t>对358户贫困户购置的3232组兔笼给予奖补，每组奖补450元。其中：阿克恰勒乡532组（尕宗村63组、其格勒克村264组、肖尔巴格村18组、苏克墩村187组）；肖尔巴格乡2123组（阿克塔什村22组、阿依丁库勒村1028组、铁热克吾斯塘村41组、尕宗村215组、巴什铁热克村233组、其迪尔村11组、阿亚阿曲村546组、热依木巴格村27组）；吉亚乡83组（艾里玛塔木村30组、巴什兰干村15组、欧吞其尧勒村4组、苏亚兰干村29组、亚吐格曼村5组）；拉斯奎镇54组（乃扎尔巴格村54组）；伊力其乡247组（阿特巴扎村32组、托甫恰村15组、肖拉克村139组、亚甫拉克村30组、夏马勒巴格村31组）；吐沙拉乡59组（斯普斯亚村48组；斯亚11组）；玉龙喀什镇134组（阿亚格依格孜艾日克村134组）。通过项目的实施，可促进贫困户发展兔子养殖产业增加收入。</t>
  </si>
  <si>
    <t>中央财扶2</t>
  </si>
  <si>
    <t>HTS2019-20</t>
  </si>
  <si>
    <t>和田市贫困户鹅舍建设项目</t>
  </si>
  <si>
    <t xml:space="preserve">
五乡三镇</t>
  </si>
  <si>
    <t>新建鹅舍1512座，每座面积不低于20平方米，每座最高给予1000元的奖补，通过建设鹅舍，可促进贫困户通过发展鹅养殖实现庭院增收。其中：古江巴格乡44座（塔木巴格霍伊拉村4座、特根拉村8座、托万古江村2座、巴什古江村21座、如克村6座、恰开什村3座）；伊里其乡715座（纳瓦格村8座、肖拉克村139座、阿热勒村8座、托万阿热勒村15座、托普恰村151座、赛其阿克塔什村84座、阿热肖拉克村6座、阿热坎特村50座、依盖其村175座、阿克铁热克村3座、亚甫拉克村50座、肖尔巴格村14座、夏马勒巴格村12座）；玉龙喀什镇173座（阿鲁博依村58座、阿勒提来村5座、阿亚格依格孜艾日克村10座、克格艾热克村2座、永巴扎村1座、巴什米克拉村1座、纳热格其村4座、库提其村6座、阿克其格村3座、兰干村2座、阿亚格米克拉村68座、依盖其村13座）；肖尔巴格乡58座（库木巴格村1座、尕宗村12座、巴什铁热克村42座、巴什阿曲村1座、阿尔要勒村1座、英巴格村1座）；阿克恰勒乡151座（阿克塔什村14座、阿曲村3座、尕宗村12座、其拉力克村1座、其格勒克村47座、苏克墩村45座、托甫恰村27座、肖尔巴格村2座）；吐沙拉镇50座（普提拉什村11座、玛加村14座、喀提其村8座、阿克提其村5座、加拉勒巴格村3座、坎特艾日克村2座、吐居克村3座、托库孜拱拜孜村3座、克孜克代瓦孜村1座）；吉亚乡新建271座（塔吾阿孜村1座、巴什兰干村9座、吉勒尕艾日克村32座、库塔孜买里村13座、阔恰村2座、库木巴格村3座、艾力玛塔木村5座、克尔帕买里村5座、阿克买里村68座、夏克买里村24座、阿孜乃巴扎村30座、亚吐格曼村2座、铁热克力克村12座、喀勒特吐格曼村27座、巴什吐格曼村1村、金叶村18座、玉叶村19座）；拉斯奎镇50座（阿热果勒13座、墩阔恰村7座、库勒来克村5座、博斯坦阿勒迪村1座、其盖布隆村5座、阿瓦提村2座、阿克塔什8座、阔什库勒村7座、巴什拉斯奎村2座）。（其中：中央扶贫发展资金一期52.5万元，中央扶贫发展资金资金二期安排98.7万元）</t>
  </si>
  <si>
    <t>中央财扶1、中央财扶2</t>
  </si>
  <si>
    <t>HTS2019-101（1）</t>
  </si>
  <si>
    <t>和田市阿克恰勒乡畜牧机械购置项目</t>
  </si>
  <si>
    <t>阿克恰勒乡肖尔巴格村购置286马力自走式青饲料收获机1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2000亩，150户受益，其中贫困户120户。贫困户使用费按低于一般户20%收取。</t>
  </si>
  <si>
    <t>台</t>
  </si>
  <si>
    <t>农业农村局、阿克恰勒乡</t>
  </si>
  <si>
    <t>冶永福、刘志虎</t>
  </si>
  <si>
    <t>HTS2019-101（2）</t>
  </si>
  <si>
    <t>和田市吉亚乡、拉斯奎镇、吐沙拉镇畜牧机械购置项目</t>
  </si>
  <si>
    <t>吉亚乡、拉斯奎镇、吐沙拉镇</t>
  </si>
  <si>
    <t>购置自走式青储饲料收割机3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带动种植饲草料6050亩，4035户受益，其中贫困户1290户。贫困户使用费按低于一般户20%收取。其中：吉亚乡阿克买里村1台，带动种植饲草料2150亩，1435户受益，其中贫困户430户。拉斯奎镇阔什库勒村1台，带动种植饲草料1200亩，800户受益，其中贫困户320户。吐沙拉镇玛加村1台，带动种植饲草料2700亩，1800户受益，其中贫困户540户。</t>
  </si>
  <si>
    <t>农业农村局、吉亚乡、吐沙拉镇、拉斯奎镇</t>
  </si>
  <si>
    <t>赵锋伟、程毅、韩凤鸣、候锦锋</t>
  </si>
  <si>
    <t>HTS2019-101（3）</t>
  </si>
  <si>
    <t>和田市吉亚乡等7乡镇畜牧机械购置项目</t>
  </si>
  <si>
    <t>吉亚乡、拉斯奎镇、吐沙拉镇、肖尔巴格乡、古江巴格乡、玉龙喀什镇、伊里其乡</t>
  </si>
  <si>
    <t>购置悬挂式青饲料收获机18台，产权归村集体，租赁给合作社运营，按照投入扶贫资金的8%收取；收益由各村集体统一设定公益岗位，贫困户通过劳动获得工资性收益。通过购置饲草料收获机可以提高劳动生产率，降低生产成本，减少牧草损失。可带动种植饲草料6880亩，4552户受益，其中贫困户1307户。困户使用费按低于一般户20%收取。其中：吉亚乡阿克买里村1台、巴什吐格曼村1台；带动种植饲草料1000亩，665户受益，其中贫困户180户。拉斯奎镇库勒来克村1台、其盖布隆村1台；带动种植饲草料730亩，486户受益，其中贫困户130户。吐沙拉镇玛加村1台、墩村1台；带动种植饲草料1200亩，811户受益，其中贫困户240户。肖尔巴格乡巴什铁热克村1台、英巴格村1台、阿克塔什村1台；带动种植饲草料1050亩，700户受益，其中贫困户210户。古江巴格乡赛克散村1台、吐沙拉村1套、恰开什村1台；带动种植饲草料960亩，640户受益，其中贫困户192户。玉龙喀什镇阿克其格村1台、阿亚格米克拉村1台、阿亚格依格孜艾日克村1台；带动种植饲草料1050亩，700户受益，其中贫困户190户。伊里其乡阿热坎特村1台、托万阿热勒村1台、亚甫拉克村1台。带动种植饲草料890亩，550户受益，其中贫困户165户。项目采取村集体+合作社方式运营；收益由各村集体统一设定公益岗位，贫困户通过劳动获得工资性收益。</t>
  </si>
  <si>
    <t>农业农村局、吉亚乡、拉斯奎镇、吐沙拉镇、肖尔巴格乡、古江巴格乡、玉龙喀什镇、伊里其乡</t>
  </si>
  <si>
    <t>赵锋伟、程毅、韩凤鸣、候锦锋、窦玉、鲁大全、马良、刘志勇</t>
  </si>
  <si>
    <t>HTS2019-15</t>
  </si>
  <si>
    <t>和田市畜牧良种繁育建设项目</t>
  </si>
  <si>
    <t>五乡三镇</t>
  </si>
  <si>
    <t>为五乡三镇购置牲畜品种改良、冻精、配套相关设备，推进和田市动物良种繁育体系建设。产权归村集体所有，由合作社经营管理，乡镇畜牧兽医站指导服务，向农户免费提供技术服务。对2019年贫困户通过品种改良繁育的牲畜进行奖补（每繁育一只羊羔奖补200元，繁育一头牛犊奖补500元）。通过实施动物良种繁育体系建设，可推动畜牧业的持续发展。</t>
  </si>
  <si>
    <t>个</t>
  </si>
  <si>
    <t>农业农村局</t>
  </si>
  <si>
    <t>HTS2019-146</t>
  </si>
  <si>
    <t>和田市阿克恰勒乡8村购置种兔项目</t>
  </si>
  <si>
    <t>购置1094组种兔，每组1只公兔+4只母兔，每组需0.21万元，共需资金229.74万元。项目采取托养的方式托养给企业，收益每年按不低于投入扶贫资金的10%分红。可带动366户贫困户受益。其中：阿克塔什村88组、尕宗村83组、肖尔巴格村86组、托甫恰村182组、其格勒克村246组、苏克墩村208组、其拉力克村108组、阿曲村93组。</t>
  </si>
  <si>
    <t>组</t>
  </si>
  <si>
    <t>赵锋伟、冶永福</t>
  </si>
  <si>
    <t>HTS2019-18（1）</t>
  </si>
  <si>
    <t>和田市扶贫羊托养项目</t>
  </si>
  <si>
    <t>古江巴格乡、玉龙喀什镇、吉亚乡、肖尔巴格乡、阿克恰勒乡、伊里其乡</t>
  </si>
  <si>
    <t>购羊10492只，单体重30公斤以上，畜龄1-2岁。贫困户以实物托养给实力强、有养殖经验的公司或者合作社，合同期内每年按实物投入资金的10%进行分红；可带动1268户贫困户受益。合同期满后采取续签合同或以同等标准返还实物给贫困户。在托养期内托养企业需向贫困户提供不低于20个就业岗位。其中：古江巴格乡恰开什村360只、曲吉来村268只、巴什古江村450只；玉龙喀什镇依盖其村165只、阿亚克米克拉村400只、阿亚克依格孜艾日克村112只、阿鲁博依村500只；吉亚乡苏亚玉吉米力克村600只、吉勒尕艾日克村590只、库塔孜买里村194只、阿克买里村1400只、夏克买里村200只、阿孜乃巴扎村168只、克尔帕买里村330只、喀勒塔吐格曼村100只、巴什吐格曼村730只、塔吾阿孜村2040只（金叶村970只、玉叶村1070只）；阿克恰勒乡托甫恰村200只、其格勒克村300只；伊里其乡伊盖其村480只、阿热坎特村300只、托万阿热勒村100只、肖尔巴格村15只；肖尔巴格乡阿亚格阿曲村50只、阿依丁库勒村40只、巴什铁热克村310只、尕宗村90只。</t>
  </si>
  <si>
    <t>只</t>
  </si>
  <si>
    <t>农业农村局、古江巴格乡、玉龙喀什镇、吉亚乡、肖尔巴格乡、阿克恰勒乡、伊里其乡</t>
  </si>
  <si>
    <t>赵锋伟、鲁大全、马良、程毅、窦玉、冶永福、刘志勇</t>
  </si>
  <si>
    <t>HTS2019-18（2）</t>
  </si>
  <si>
    <t>和田市牲畜养殖（吉亚乡购羊）项目</t>
  </si>
  <si>
    <t>库塔孜买里村购羊641只，单体重30公斤以上，畜龄1-2岁。贫困户以实物托养给实力强、有养殖经验的公司或者合作社，合同期内每年按实物投入资金的8%进行分红；可带动32户贫困户受益。合同期满后采取续签合同或以同等标准返还实物给贫困户。</t>
  </si>
  <si>
    <t>赵锋伟、程毅</t>
  </si>
  <si>
    <t>第一批少数民族发资金</t>
  </si>
  <si>
    <t>HTS2019-19（1）</t>
  </si>
  <si>
    <t>和田市扶贫牛托养项目</t>
  </si>
  <si>
    <t>古江巴格乡、玉龙喀什镇、吐沙拉镇、肖尔巴格乡、阿克恰勒乡、伊里其乡</t>
  </si>
  <si>
    <t xml:space="preserve">购牛933头，单体重350公斤及以上，畜龄2-4岁。贫困户以实物托养给实力强、有养殖经验的公司或者合作社，合同期内每年按实物投入资金的8%进行分红；可带动769户贫困户受益；合同期满后采取续签合同或以同等标准返还实物给贫困户。其中：古江巴格乡曲吉来村28头、巴什古江村20头、恰开什村24头；玉龙喀什镇依盖其村11头、阿亚克米克拉村230头、阿鲁博依村80头；吐沙拉镇玛加村47头、墩村150头；阿克恰勒乡阿克塔什村19头，阿曲村10头、其格勒克村80头、托甫恰村69头；伊里其乡伊盖其村58头、阿热坎特村20头、托万阿热勒村36头、肖尔巴格村2头；肖尔巴格乡阿亚格阿曲村5头、阿依丁库勒村4头、巴什铁热克村31头、尕宗村9头。
</t>
  </si>
  <si>
    <t>头</t>
  </si>
  <si>
    <t>农业农村局、古江巴格乡、玉龙喀什镇、吐沙拉镇、肖尔巴格乡、阿克恰勒乡、伊里其乡</t>
  </si>
  <si>
    <t>赵锋伟、鲁大全、马良、候锦锋、窦玉、冶永福、刘志勇</t>
  </si>
  <si>
    <t>HTS2019-19（2）</t>
  </si>
  <si>
    <t>和田市牲畜养殖（吐沙拉镇购牛）项目</t>
  </si>
  <si>
    <t xml:space="preserve">玛加村购牛33头，单体重300公斤以上，畜龄2-4岁。贫困户以实物托养给实力强、有养殖经验的公司或者合作社，合同期内每年按实物投入资金的8%进行分红；可带动33户贫困户受益；合同期满后采取续签合同或以同等标准返还实物给贫困户。
</t>
  </si>
  <si>
    <t>HTS2019-19（3）</t>
  </si>
  <si>
    <t>和田市吉亚乡扶贫羊托养项目</t>
  </si>
  <si>
    <t>项目</t>
  </si>
  <si>
    <t>和田市吉亚乡购羊12288只，单体重30公斤以上，畜龄1-2岁。贫困户以实物托养给实力强、有养殖经验的公司或者合作社，合同期内每年按实物投入资金的8%进行分红；可带动764户贫困户受益；合同期满后采取续签合同或以同等标准返还实物给贫困户。在托养期内托养企业需向贫困户提供不低于30个就业岗位。其中：苏亚玉吉买勒克村1800头、吉勒尕艾日克村396头、库塔孜买里村1416头、阿克买里村2160头、夏克买里村1200头、阿孜乃巴扎村1572头、克尔帕买里村1200头、喀勒塔吐格曼村1824头、巴什吐格曼村720头。</t>
  </si>
  <si>
    <t>HTS2019-21</t>
  </si>
  <si>
    <t>和田市扶贫鸽养殖项目</t>
  </si>
  <si>
    <t>玉龙喀什镇、吉亚乡、阿克恰勒乡、伊里其乡</t>
  </si>
  <si>
    <t xml:space="preserve">购鸽子6380羽，每只补助20元，投入资金12.76万元。其中：玉龙喀什镇阿亚克米克拉村3000羽、阿亚克依格孜艾日克480羽；吉亚乡阿克买里村1000羽、阿孜乃巴扎村500羽、喀勒塔吐格曼村500羽、亚吐格曼村100羽；阿克恰勒乡托甫恰村300羽；伊里其乡肖拉克村500羽。
</t>
  </si>
  <si>
    <t>羽</t>
  </si>
  <si>
    <t xml:space="preserve"> </t>
  </si>
  <si>
    <t>农业农村局、玉龙喀什镇、吉亚乡、阿克恰勒乡、伊里其乡</t>
  </si>
  <si>
    <t>赵锋伟、马良、程毅、冶永福、刘志勇</t>
  </si>
  <si>
    <t>HTS2019-22（1）</t>
  </si>
  <si>
    <t>和田市玉龙喀什镇扶贫鸡养殖项目</t>
  </si>
  <si>
    <t xml:space="preserve">玉龙喀什镇阿勒提来村购置30日龄的脱温鸡苗10000只，托养给合作社，托养三年，每只每年按2元分红。合同期满后以同等标准返还实物给贫困户。
</t>
  </si>
  <si>
    <t>HTS2019-22（2）</t>
  </si>
  <si>
    <t>和田市吐沙拉镇、吉亚乡扶贫鸡养殖项目</t>
  </si>
  <si>
    <t>吐沙拉镇、吉亚乡</t>
  </si>
  <si>
    <t>购置30日龄的脱温鸡苗14000只。其中：1、吐沙拉镇9000只（加木达村3000只、吐居克村2000只、阔克拱拜孜4000只）由本地合作社托养。2、吉亚乡克尔帕买里村5000只。</t>
  </si>
  <si>
    <t>农业农村局、吐沙拉镇、吉亚乡</t>
  </si>
  <si>
    <t>赵锋伟、候锦锋、程毅</t>
  </si>
  <si>
    <t>HTS2019-144</t>
  </si>
  <si>
    <t>和田市林下养殖项目</t>
  </si>
  <si>
    <t>阿克其格村利用50亩林果园进行林下养鸡，需资金35万元，主要包括对50亩林果园安装铁丝围栏及购置相关养殖设备。由合作社运营，按照投入扶贫资金的8%收取；收益由村集体统一设定公益岗位，贫困户通过劳动获得工资性收益。可解决5名贫困户就业，带动2名贫困户受益。</t>
  </si>
  <si>
    <t>HTS2019-156（1）</t>
  </si>
  <si>
    <t>和田市伊里其乡、古江巴格乡、肖尔巴格乡贫困村养兔棚舍建设项目</t>
  </si>
  <si>
    <t>在吉亚乡苏亚兰干村集中新建兔子养殖棚舍7座（年出栏26.25万只兔子），并配套相关设施，每座726平方米；需资金1400万元，产权归村集体。项目采取与新疆昆仑绿源有限公司合作，收益每年按照不低于投入扶贫资金的8%收取，由村集体统一设定公益岗位，贫困户通过劳动获得工资性收益。可解决20名贫困户就业，带动84户贫困户受益。其中：伊里其乡依盖尔其村2座、亚甫拉克村1座；古江巴格乡曲吉来村1座、赛克散村1座、恰开什村1座；肖尔巴格阿克塔什村1座。</t>
  </si>
  <si>
    <t>农业农村局、伊里其乡、古江巴格乡、肖尔巴格乡、</t>
  </si>
  <si>
    <t>赵锋伟、刘志勇、鲁大全、窦玉</t>
  </si>
  <si>
    <t>HTS2019-156（2）</t>
  </si>
  <si>
    <t>和田市玉龙喀什镇、肖尔巴格乡贫困村养兔棚舍建设项目</t>
  </si>
  <si>
    <t>在吉亚乡苏亚兰干村集中新建兔子养殖棚舍8座（年出栏30万只兔子），并配套相关设施，每座726平方米；需资金1600万元；产权归村集体，项目采取与新疆昆仑绿源有限公司合作，收益每年按照不低于投入扶贫资金的8%收取，由村集体统一设定公益岗位，贫困户通过劳动获得工资性收益。可解决20名贫困户就业，带动96户贫困户受益。其中：玉龙喀什镇阿亚克依格孜艾日克村2座、阿亚克米克拉村2座；肖尔巴格乡阿亚格阿曲村1座、阿依丁库勒村1座、巴什铁热克村1座、热依木巴格村1座。</t>
  </si>
  <si>
    <t>农业农村局、玉龙喀什镇、肖尔巴格乡</t>
  </si>
  <si>
    <t>赵锋伟、马良、窦玉</t>
  </si>
  <si>
    <t>HTS2019-102</t>
  </si>
  <si>
    <t>和田市吉亚乡特色种植及配套设施建设项目</t>
  </si>
  <si>
    <t>水利</t>
  </si>
  <si>
    <t>平整土地及铺设滴管2234.5亩，主要解决2016-2017年204户易地扶贫搬迁户及其他75贫困户产业发展；通过实施滴灌项目预计可实现每亩每年增收200元。其中：吉亚乡金叶村1130亩、玉叶村1104.5亩。</t>
  </si>
  <si>
    <t>水利局、吉亚乡</t>
  </si>
  <si>
    <t>郭新忠、程毅</t>
  </si>
  <si>
    <t>HTS2019-27（1）</t>
  </si>
  <si>
    <t xml:space="preserve">和田市阿克恰勒乡等2乡镇水产养殖项目 </t>
  </si>
  <si>
    <t>阿克恰勒乡、伊里其乡</t>
  </si>
  <si>
    <t>改建2个水产养殖合作社，主要包括池塘清淤、维修等，项目建成后产权归村集体，租赁给大户经营，收益每年按照不低于投入扶贫资金的8%收取，由村集体统一设定公益岗位，贫困户通过劳动获得工资性收益。解决3名贫困户就业，带动10名贫困户受益。其中：阿克恰勒乡苏克墩村改建鱼塘1个（30亩），投入资金28.895万元，解决1名贫困就业；带动2名贫困户受益。伊里其乡亚甫拉克村改建60亩鱼塘并配套附属设施及设备，投入资金130万元，解决2名贫困户就业；带动8名贫困户受益。</t>
  </si>
  <si>
    <t>水利局、阿克恰勒乡、伊里其乡</t>
  </si>
  <si>
    <t>郭新忠、冶永福、刘志勇</t>
  </si>
  <si>
    <t>HTS2019-52（1）</t>
  </si>
  <si>
    <t>和田市标准化扶贫车间建设项目</t>
  </si>
  <si>
    <t>和田北京工业园区</t>
  </si>
  <si>
    <t xml:space="preserve">在北京工业园区新建46392平方米扶贫车间，并配套相关附属设施，产权归吉亚乡2019年拟退出的10个深度贫困村所有，由华美服饰等企业入驻运营使用，解决就业岗位3000个，其中解决1000名贫困户集中就业。
    </t>
  </si>
  <si>
    <t>平方米</t>
  </si>
  <si>
    <t>商务和工业信息化局、和田北京工业园区</t>
  </si>
  <si>
    <t>艾则孜·艾力、马天喜</t>
  </si>
  <si>
    <t>范徽忠</t>
  </si>
  <si>
    <t>HTS2019-24（1）</t>
  </si>
  <si>
    <t>和田市伊里其乡、拉斯奎镇仓储建设项目</t>
  </si>
  <si>
    <t>伊里其乡、拉斯奎镇</t>
  </si>
  <si>
    <t>新建仓储26580平方米，产权归村集体所有，收益由村集体统一设定公益岗位，贫困户通过劳动获得工资性收益；解决就业岗位25个，其中解决14名贫困户就近就地就业；带动167名贫困户受益。其中：1、投入扶贫资金1797.1万元，在赛其阿克塔什村新建11580平方米钢架结构仓储物流，产权归11个村集体所有（肖尔巴格乡巴什铁热克村、尕宗村、阿尔勒村、其迪尔村、热衣木巴格村、铁热克吾斯塘村；伊里其乡托甫恰村、苏开墩村、阿热坎特村、托万阿热勒村、赛其阿克塔什村），以租赁的方式承租给和田众一机电市场运营，租金每年按照不低于投入扶贫资金的8%收取，收益分配给11个贫困村。解决就业岗位20个，解决10名贫困户就近就地就业；带动77名贫困户受益。 2、投入扶贫资金2393.9万元，在拉斯奎镇乃扎尔巴格村集中建设仓储物流中心，面积15000平方米（每座500平方米）。产权归拉斯奎镇9个村（巴什拉斯奎村4个、阿热果勒村4个、墩阔恰村4个、库勒来克村4个、博斯坦阿勒迪村2个、其盖布隆村4个、阿瓦提村2个、阿克塔什村4个、阔什库勒村2个）。以租赁的方式承租给和田疆和仓储有限公司运营，收益分配给9个贫困村。解决就业岗位5个，其中解决4名贫困户就近就地就业；带动90名贫困户受益。</t>
  </si>
  <si>
    <t>商务和工业信息化局、伊里其乡、拉斯奎镇、京和物流园区</t>
  </si>
  <si>
    <t>艾则孜·艾力、刘志勇、韩凤鸣、郭昌华</t>
  </si>
  <si>
    <t>刘俊来</t>
  </si>
  <si>
    <t>第一批地债</t>
  </si>
  <si>
    <t>HTS2019-24（2）</t>
  </si>
  <si>
    <t>和田市拉斯奎镇乃扎尔巴格村仓储建设项目</t>
  </si>
  <si>
    <t>拉斯奎镇</t>
  </si>
  <si>
    <t>乃扎尔巴格村新建仓储615平方米，产权归村集体所有，以租赁的方式承租给和田疆和仓储有限公司，收益由村集体统一设定公益岗位，贫困户通过劳动获得工资性收益；解决就业岗位1个，其中解决1名贫困户就近就地就业；带动3名贫困户受益。</t>
  </si>
  <si>
    <t>商务和工业信息化局、拉斯奎镇</t>
  </si>
  <si>
    <t>艾则孜·艾力、韩凤鸣</t>
  </si>
  <si>
    <t>第二批地债</t>
  </si>
  <si>
    <t>HTS2019-112</t>
  </si>
  <si>
    <t>和田市贫困村扶贫车间、创业基地配套设施项目</t>
  </si>
  <si>
    <t>吉亚乡、伊里其乡吐沙拉镇、阿克恰勒乡、古江巴格乡、肖尔巴格乡、玉龙喀什镇</t>
  </si>
  <si>
    <t>为2018年已建的扶贫车间、贫困户创业基地等项目续建附属设施，主要配套电力设施、采暖设备、加压泵，接通供水、天然气、加工设备等。其中：1、吉亚乡10个扶贫车间，需资金132万元。2、古江巴格乡2个扶贫车间，需资金29.5万元。3、阿克恰勒乡苏克墩村扶贫车间，需资金18.8万元。4、肖尔巴格乡3个扶贫车间，需资金41.7万元。5、吐沙拉镇8个扶贫车间，需资金39.5万元。6、伊里其乡5个扶贫车间，需资金84.8万元。7、玉龙喀什镇3个扶贫车间，需资金44.5万元。</t>
  </si>
  <si>
    <t>商务和工业信息化局、吉亚乡、伊里其乡吐沙拉镇、阿克恰勒乡、古江巴格乡、肖尔巴格乡、玉龙喀什镇</t>
  </si>
  <si>
    <t>艾则孜·艾力、程毅、刘志勇、候锦锋、冶永福、鲁大全、窦玉、马良</t>
  </si>
  <si>
    <t>HTS2019-113</t>
  </si>
  <si>
    <t>和田市伊里其乡饮用水扶贫车间建设项目</t>
  </si>
  <si>
    <t>伊里其乡</t>
  </si>
  <si>
    <t>在托甫恰村新建饮用水加工扶贫车间1座并配套附属设施。产权归伊里其乡2019年拟退出的7个深度贫困村所有；项目采取资产托管的方式，由和田市给排水公司运营，带动贫困村、贫困户受益。收益每年按照不低于投入扶贫资金的8%收取，收益村集体统一设定公益岗位，贫困户通过劳动获得工资性收益。并开发就业岗位不少于30个，其中解决贫困户15名就业；带动75名贫困户受益。</t>
  </si>
  <si>
    <t>住建局、伊里其乡</t>
  </si>
  <si>
    <t>葛伟业、刘志勇</t>
  </si>
  <si>
    <t>杨新军</t>
  </si>
  <si>
    <t>HTS2019-114</t>
  </si>
  <si>
    <t>和田市古江巴格乡、肖尔巴格乡建材扶贫车间建设项目</t>
  </si>
  <si>
    <t>古江巴格乡、肖尔巴格乡</t>
  </si>
  <si>
    <t>新建建材扶贫车间2座，共计1800平方米；并配套附属设施及相关设备，产权归村集体所有，收益每年按不低于投入扶贫资金的8%收取，由村集体统一设定公益岗位，贫困户通过劳动获得工资性收益；可带动45人就业，其中贫困户18人就业；并带动30名贫困户受益。其中：古江巴格乡赛克散村500平方米，需资金280万元，可带动30人就业，其中解决贫困户9人就业；带动15人受益。肖尔巴格乡肖尔巴格村新建1300平方米，需资金300万元。可带动15人就业，其中解决贫困户9人就业，带动15人受益。</t>
  </si>
  <si>
    <t>住建局、古江巴格乡、肖尔巴格乡</t>
  </si>
  <si>
    <t>葛伟业、鲁大全、窦玉</t>
  </si>
  <si>
    <t>HTS2019-128</t>
  </si>
  <si>
    <t>和田市产业园区购置生产设备项目</t>
  </si>
  <si>
    <t>北京和田工业园区</t>
  </si>
  <si>
    <t>为产业园区购置1500万元服装加工生产设备。按园区企业带动贫困户就业情况进行分配。可解决1500人就业，其中解决贫困户925人就业。</t>
  </si>
  <si>
    <t>职业技能教育培训服务管理局</t>
  </si>
  <si>
    <t>颜仁旗、艾热提·吾不力卡斯木</t>
  </si>
  <si>
    <t>HTS2019-118（1）</t>
  </si>
  <si>
    <t>和田市古江巴格乡、肖尔巴格乡扶贫车间建设项目</t>
  </si>
  <si>
    <t>新建扶贫车间3个并配套附属设施及设备，产权归村集体所有，由大户经营，收益每年按不低于投入扶贫资金的8%收取，由村集体统一设定公益岗位，贫困户通过劳动获得工资性收益；可解决75人就业，其中解决贫困户27人就业；带动20名贫困户受益。其中：古江巴格乡赛克散村新建扶贫车间500平方米及配套附属设施，投入资金110万元，可解决25人就业，其中解决贫困户8人就业；带动5名贫困户受益。古江巴格乡恰开什村新建扶贫车间600平方米及配套附属设施，投入资金100万元；可解决30人就业，其中贫困户9人就业；带动5名贫困户受益。肖尔巴格乡巴什阿曲村新建600平方米扶贫车间1座（含200平方米冷库1座）并配套相关附属设施，需资金185万元；可解决20人就业，其中贫困户10人就业；带动10名贫困户受益。</t>
  </si>
  <si>
    <t>商务和工业信息化局、伊里其乡、古江巴格乡、肖尔巴格乡</t>
  </si>
  <si>
    <t>艾则孜·艾力、刘志勇、鲁大全、窦玉</t>
  </si>
  <si>
    <t>HTS2019-111（1）</t>
  </si>
  <si>
    <t>和田市玉龙喀什镇贫困户就业创业农贸市场项目</t>
  </si>
  <si>
    <t>扩建</t>
  </si>
  <si>
    <t>在玉龙喀什镇达瓦巴扎村扩建占地面积为42438.5平方米农贸市场1座，并配套给排水电力及其他相关附属设施。新建建筑面积为4667.58平方米，其中主要包括新建扶贫基地4643.58平方米，垃圾收集房24平方米，设置摊位120个；可提供不少于150个就业岗位，其中可解决45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</si>
  <si>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市场监督管理局、玉龙喀什镇</t>
  </si>
  <si>
    <t>钟鸣、马良</t>
  </si>
  <si>
    <t>陆航</t>
  </si>
  <si>
    <t>HTS2019-111（2）</t>
  </si>
  <si>
    <t xml:space="preserve">和田市拉斯奎镇贫困户就业创业农贸市场项目 </t>
  </si>
  <si>
    <t xml:space="preserve">在拉斯奎镇巴什拉斯奎村新建占地面积为42045.45平方米农贸市场1座，并配套给排水电力及其他相关附属设施。新建建筑面积12190.2平方米，其中主要包括新建扶贫基地7831.37平方米，室内交易大棚3744.76平方米，冷库61.75平方米，遮阴棚442.32平方米，垃圾收集点110平方米，设置活动摊位240个；可提供不少于300个就业岗位，其中可解决90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1500万元，二期安排1300万元）
</t>
  </si>
  <si>
    <t>市场监督管理局、拉斯奎镇</t>
  </si>
  <si>
    <t>钟鸣、拉斯奎镇</t>
  </si>
  <si>
    <t>HTS2019-111（3）</t>
  </si>
  <si>
    <t>和田市吐沙拉镇贫困户就业创业农贸市场项目</t>
  </si>
  <si>
    <t xml:space="preserve">在吐沙拉镇喀提其村新建占地面积为36589.5平方米农贸市场1座，并配套给排水电力及其他相关附属设施。新建建筑面积为10977.97平方米，其中主要包括新建扶贫基地8118.08平方米，室内轻钢结构彩钢交易柜台区1408.89平方米，敞开轻钢结构彩钢遮阴棚1174.05平方米，保鲜库228.95平方米，垃圾收集点48平方米，设置摊位80个；可提供不少于100个就业岗位，其中可解决30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（其中一期安排2100万元，二期安排500万元）
</t>
  </si>
  <si>
    <t>市场监督管理局、吐沙拉镇</t>
  </si>
  <si>
    <t>钟鸣、候锦锋</t>
  </si>
  <si>
    <t>HTS2019-111（4）</t>
  </si>
  <si>
    <t>和田市肖尔巴格乡贫困户就业创业农贸市场项目</t>
  </si>
  <si>
    <t>在肖尔巴格乡合尼村扩建占地面积为27936.06平方米农贸市场1座，并配套给排水电力及其他相关附属设施。新建及改建建筑面积为10806.06平方米（含改造扶贫基地面积），其中主要包括新建扶贫基地2872.56平方米，室内轻钢结构彩钢交易大棚2678.92平方米，敞开式轻钢结构彩钢遮阴棚508.04平方米；改造扶贫基地4746.54平方米。设置摊位110个；可提供不少于90个就业岗位，其中可解决27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</si>
  <si>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市场监督管理局、肖尔巴格乡</t>
  </si>
  <si>
    <t>钟鸣、窦玉</t>
  </si>
  <si>
    <t>HTS2019-111（5）</t>
  </si>
  <si>
    <t>和田市吉亚乡贫困户就业创业农贸市场项目</t>
  </si>
  <si>
    <t>在吉亚乡铁热克力克村新建占地面积为19906.28平方米农贸市场1座，并配套给排水电力及其他相关附属设施。新建建筑面积7267.64平方米，主要主要包括新建扶贫基地4542.4平方米，轻钢结构彩钢交易柜台区2092.8平方米，彩钢遮阴棚528平方米，垃圾收集房33平方米，公共厕所71.44平方米；可提供不少于120个就业岗位，其中可解决36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</si>
  <si>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市场监督管理局、吉亚乡</t>
  </si>
  <si>
    <t>钟鸣、程毅</t>
  </si>
  <si>
    <t>HTS2019-111（6）</t>
  </si>
  <si>
    <t>和田市伊里其乡贫困户就业创业农贸市场项目</t>
  </si>
  <si>
    <t>伊里其乡肖拉克村扩建占地面积为6695平方米农贸市场1座，并配套给排水电力及其他相关附属设施。新建建筑面积5157平方米，其中主要包括新建扶贫基地4126平方米，敞开式轻钢结构彩钢交易大棚1031平方米，设置摊位130个；可提供不少于80个就业岗位，其中可解决24名贫困户就地就近就业。为农村居民提供副食品供应，缩短上市时间，保持商品的鲜度，促进农产品交易，推进发展天天市场。按照农贸市场建设地点将农贸市场资产划归所在村，按照村财乡管原则进行资产管理。</t>
  </si>
  <si>
    <t>市场监督管理局、伊里其乡</t>
  </si>
  <si>
    <t>钟鸣、刘志勇</t>
  </si>
  <si>
    <t>HTS2019-136</t>
  </si>
  <si>
    <t>和田市拉斯奎镇药材种植基地建设项目</t>
  </si>
  <si>
    <t>投入30万元在拉斯奎镇库勒来克村种植300亩黄芪药材，每亩给予0.1万元奖补，项目通过带动10名贫困户入股并参与劳动的方式实现双重收入。该项目建成后可启示范引领作用。</t>
  </si>
  <si>
    <t>农业农村局、拉斯奎镇</t>
  </si>
  <si>
    <t>赵锋伟、韩凤鸣</t>
  </si>
  <si>
    <t>HTS2019-10（2）</t>
  </si>
  <si>
    <t>和田市玫瑰花、西甜瓜、油用牡丹等特色种植项目</t>
  </si>
  <si>
    <t>古江巴格乡、阿克恰勒乡、吉亚乡</t>
  </si>
  <si>
    <t>特色种植2828.3亩，主要种植玫瑰花、西甜瓜和油用牡丹等。西甜瓜、玫瑰花每亩奖补0.1万元；油用牡丹每亩奖补0.05万元。主要用于购置种苗、种子、肥料、病虫害防治等。其中：1、古江巴格乡种植玫瑰花300亩（赛克散村300亩）、油用牡丹378.3亩（塔木巴格村48.25亩、巴什古江村58.1亩、曲吉来村83.8亩、如克村186.3亩、特根拉村1.36亩、塔木巴格霍伊拉村0.49亩）；2、阿克恰勒乡种植西甜瓜500亩（苏开墩村500亩）；3、吉亚乡种植西甜瓜1100亩（塔吾阿孜村400亩、苏亚玉吉买勒克村100亩、欧吞其尧勒村300亩、苏亚兰干村200亩、艾里玛塔木村100亩）、种植油用牡丹550亩（库塔孜买里村种植油用牡丹200亩、克尔帕买里村种植油用牡丹350亩）。</t>
  </si>
  <si>
    <t>农业农村局、古江巴格乡、阿克恰勒乡、吉亚乡</t>
  </si>
  <si>
    <t>赵锋伟、鲁大全、冶永福、程毅</t>
  </si>
  <si>
    <t>HTS2019-46（1）</t>
  </si>
  <si>
    <t>和田市吐沙拉镇贫困户农产品展示、及电商网点建设项目</t>
  </si>
  <si>
    <t>加木达村新建农产品展示及电商平台网点500平方米（门面房12间），并配套附属设施，产权归村集体所有，门面房的租金用于壮大村集体经济，由村集体统一设定公益岗位，贫困户通过劳动获得工资性收益。可带动6名贫困户受益。</t>
  </si>
  <si>
    <t>住建局、吐沙拉镇</t>
  </si>
  <si>
    <t>葛伟业、候锦锋</t>
  </si>
  <si>
    <t>HTS2019-46（2）</t>
  </si>
  <si>
    <t>和田市肖尔巴格乡、吐沙拉镇贫困户农产品展示、及电商网点建设项目</t>
  </si>
  <si>
    <t>肖尔巴格乡、吐沙拉镇</t>
  </si>
  <si>
    <t>新建农产品展示及电商平台网点3048平方米并配套附属设施，产权归村集体所有。门面房的租金用于壮大村集体经济，由村集体统一设定公益岗位，贫困户通过劳动获得工资性收益。可带动37户贫困户受益。其中：肖尔巴格乡阿亚格阿曲村新建478平方米（门面房10间），投入资金95.6万元，带动5名贫困户受益；吐沙拉镇英巴格村新建210平方米（门面房7间），投入资金42万元，带动5名贫困户受益；阔克拱拜孜村新建1500平方米（门面房20间），投入资金400万元，带动15名贫困户受益；普提拉什村360平方米（门面房12间），投入资金100万元，带动6名贫困户受益；斯亚村500平方米（门面房10间），投入资金100万元，带动6名贫困户受益。</t>
  </si>
  <si>
    <t>住建局、肖尔巴格乡、吐沙拉镇</t>
  </si>
  <si>
    <t>葛伟业、窦玉、候锦锋</t>
  </si>
  <si>
    <t>HTS2019-147（1）</t>
  </si>
  <si>
    <t>和田市肖尔巴格乡、伊里其乡、吐沙拉镇、吉亚乡、古江巴格乡、玉龙喀什镇购置多功能流动餐车项目</t>
  </si>
  <si>
    <t>肖尔巴格乡、吐沙拉镇、伊里其乡、吉亚乡、玉龙喀什镇、古江巴格乡</t>
  </si>
  <si>
    <t>购多功能流动餐车37辆，解决贫困户实现在家门口创业增收。其中：肖尔巴格乡阿亚格阿曲村2辆、阿依丁库勒村1辆、巴什铁热克村2辆、托万肖尔巴格村2辆；伊里其乡托甫恰村2辆、肖拉克村2辆、赛其阿克塔什村1辆；吐沙拉镇玛加村2辆，墩村2辆、斯普斯亚村2辆、喀热买提村2辆、斯亚村1辆、加拉勒巴格村1辆；吉亚乡苏亚玉吉买勒克村1辆、阿克买里村1辆、阿孜乃巴扎村1辆、巴什吐格曼村1辆、克尔帕买里村1辆；古江巴格乡恰开什村1辆、赛克散村1辆、曲吉来村1辆、巴什古江村1辆、吐沙拉村1辆；玉龙喀什镇阿鲁博依村1辆、克热克艾日克村1辆、巴什依格孜艾日克村1辆、阿亚格依格孜艾日克村1辆、巴什米克拉村1辆。</t>
  </si>
  <si>
    <t>辆</t>
  </si>
  <si>
    <t>肖尔巴格乡、伊里其乡、吐沙拉镇、吉亚乡、古江巴格乡、玉龙喀什镇。</t>
  </si>
  <si>
    <t>窦玉、刘志勇、候锦锋、程毅、鲁大全、马良</t>
  </si>
  <si>
    <t>HTS2019-147（2）</t>
  </si>
  <si>
    <t>和田市玉龙喀什镇、伊里其乡、肖尔巴格乡购置多功能流动餐车项目</t>
  </si>
  <si>
    <t>玉龙喀什镇、伊里其乡、肖尔巴格乡</t>
  </si>
  <si>
    <t>购多功能流动餐车9辆，解决贫困户实现在家门口创业增收。其中：玉龙喀什镇阿亚格米克拉村1辆、依盖其村1辆、阿克其格村1辆、英阿瓦提村1辆、阿勒提来村1辆；伊里其乡托万阿热勒村1辆；肖尔巴格乡库木巴格村1辆、肖尔巴格村2辆。</t>
  </si>
  <si>
    <t>马良、刘志勇、窦玉</t>
  </si>
  <si>
    <t>HTS2019-147（3）</t>
  </si>
  <si>
    <t>和田市伊里其乡购置多功能流动餐车项目</t>
  </si>
  <si>
    <t>购多功能流动餐车4辆，解决贫困户实现在家门口创业增收。其中：夏玛勒巴格村1辆、阿热勒村1辆、阿特巴扎村1辆、纳瓦格村1辆</t>
  </si>
  <si>
    <t>刘志勇</t>
  </si>
  <si>
    <t>HTS2019-177</t>
  </si>
  <si>
    <t>和田市牲畜养殖棚圈建设项目</t>
  </si>
  <si>
    <t>在吉亚乡欧吞其尧勒村新建畜牧养殖棚圈12座，产权归2019年拟退出的12个深度贫困村所有（吐沙拉镇玛加村；伊里其乡托甫恰村、肖拉克村；玉龙喀什镇阿鲁博依村；吉亚乡夏克买里村、铁热克力克村、苏亚玉吉买勒克村、库塔孜买里村、吉勒尕艾日克村、克尔帕买里村、阿克买里村、阿孜乃巴扎村）。租赁给新疆万丰畜牧业发展有限公司，每年按不低于投入扶贫资金的3.25%收益，由村集体统一设定公益岗位，贫困户通过劳动获得工资性收益。可解决12名贫困户就业；带动23名贫困户受益。项目主要托养各乡镇贫困户2019年购买的羊，确保贫困户在畜牧养殖方面实现稳定增收。（一期安排903.45万元，缺口资金56.55万元用后续上级下达涉农整合资金解决）</t>
  </si>
  <si>
    <t>自治区财扶、第一批涉农</t>
  </si>
  <si>
    <t>HTS2019-45（1）</t>
  </si>
  <si>
    <t>和田市伊里其乡片区扶贫车间配套附属设施项目</t>
  </si>
  <si>
    <t>续建伊里其乡片区扶贫车间附属设施，主要包括燃气锅炉、燃气管线、供热管线、修道路等相关设施，为企业入驻创造良好条件。配套设施完善后园区可解决53个就业岗位，其中解决贫困户23人就业。</t>
  </si>
  <si>
    <t>商务和工业信息化局、伊里其乡</t>
  </si>
  <si>
    <t>艾则孜·艾力、刘志勇</t>
  </si>
  <si>
    <t>2019年米东区资金</t>
  </si>
  <si>
    <t>HTS2019-45（2）</t>
  </si>
  <si>
    <t>和田市拉斯奎镇片区扶贫车间配套附属设施项目</t>
  </si>
  <si>
    <t>续建拉斯奎镇产业园附属设施，主要包括给排水、电力、道路等相关设施，为企业入驻创造良好条件。配套设施完善后园区可解决69个就业岗位，其中解决贫困户26人就业。</t>
  </si>
  <si>
    <t>HTS2019-156（3）</t>
  </si>
  <si>
    <t>和田市吐沙拉镇贫困村养兔棚舍建设项目</t>
  </si>
  <si>
    <t>在吉亚乡苏亚兰干村新建726平方米兔子养殖棚舍1座，并配套相关附属设施，产权归吐沙拉镇墩村。项目采取与新疆昆仑绿源有限公司合作，收益每年按照不低于投入扶贫资金的8%收取，由村集体统一设定公益岗位，贫困户通过劳动获得工资性收益。可解决5名贫困户就业，带动12户贫困户受益。</t>
  </si>
  <si>
    <t>HTS2019-119</t>
  </si>
  <si>
    <t>和田市片区就业基地新建标准化扶贫车间项目</t>
  </si>
  <si>
    <t>伊里其乡、拉斯奎镇、吐沙拉镇</t>
  </si>
  <si>
    <t xml:space="preserve">片区就业基地新建标准化扶贫车间21487.14平方米，并配套相关附属设施；可解决1410个就业岗位，其中解决490名贫困户就近就地就业；其中：伊里其乡片区就业基地新建6441.43平方米，计划投资1360万元；可解决420个就业岗位，其中解决138名贫困户就近就地就业；拉斯奎镇片区就业基地新建7563.9平方米，计划投资1400万元，可解决490个就业岗位，其中解决163名贫困户就近就地就业；吐沙拉镇片区就业基地新建7481.81平方米，计划投资1542.4万元；可解决500个就业岗位，其中解决189名贫困户就近就地就业。
    </t>
  </si>
  <si>
    <t>商务和工业信息化局、伊里其乡、拉斯奎镇、吐沙拉镇</t>
  </si>
  <si>
    <t>艾则孜·艾力、刘志勇、韩凤鸣、侯锦峰</t>
  </si>
  <si>
    <t>HTS2019-160</t>
  </si>
  <si>
    <t>和田市吉亚乡菌种基地建设项目</t>
  </si>
  <si>
    <t>投入3444万元（其中：扶贫资金投入1700万元，企业自筹1744万元）。在吉亚乡新建菌种基地一座；主要包括新建菌种车间、菌棒生产车间、保鲜库、烘干车间、香菇种植大棚100座、养菌棚30座以及附属用房等其他附属设施。其中：1、企业自筹资金建设项目由企业自行实施，主要包括新建菌种车间、菌棒生产车间、保鲜库、烘干车间以及附属用房等其他附属设施。2、扶贫资金主要用于新建100座香菇种植大棚和30座养菌棚（香菇种植大棚每座14万元，养菌棚每座10万元），项目建成后产权归2019年吉亚乡拟退出的10个深度贫困村所有；项目采取资产托管方式，由新疆昆仑天珍农业科技有限公司运营使用，每年按投入扶贫资金的8%收取（40%用于壮大村集体经济），60%由村集体统一设定公益岗位，贫困户通过劳动获得工资性收益。可解决就业岗位200个（含临时就业），其中贫困户110名；并可带动102名贫困户受益。（扶贫资金建设项目一期安排788.31万元，二期安排911.69万元）</t>
  </si>
  <si>
    <t>第一、二批少数民族资金、中央财扶2</t>
  </si>
  <si>
    <t>HTS2019-105（3）</t>
  </si>
  <si>
    <t>和田市古江巴格乡曲吉来村冷库建设项目</t>
  </si>
  <si>
    <t>在曲吉来村新建300吨冷库1座并配套附属设施，产权归村集体所有。租赁给企业使用，收益由村集体统一设定公益岗位，贫困户通过劳动获得工资性收益。可解决2名贫困户临时务工，带动6名贫困户受益；并且可带动曲吉来村蔬菜种植产业发展。</t>
  </si>
  <si>
    <t>HTS2019-178</t>
  </si>
  <si>
    <t>和田市贫困户鹅养殖项目</t>
  </si>
  <si>
    <t>为2983户贫困户购鹅172132只，每只奖补25元，需资金430.33万元。通过发展鹅产业，带动贫困户增收。其中：阿克恰勒乡182户16539只（阿克塔什村19户1730只、阿曲村2户203只、尕宗村11户1010只、其拉利克村1户100只、其勒力克村56户5068只、苏克墩村51户4604只、托甫恰村42户3824只）；古江巴格乡147户7350只（巴什古江村101户5050只、如克村6户300只、塔木巴格霍伊拉村4户200只、特根拉村12户600只、托万古江村6户300只、恰开什村3户150只、曲吉来村2户100只、塞克散村10户500只、吐沙拉村3户150只）；吉亚乡933户61198只（阿克买里村131户6550只、阿孜乃巴扎村82户7944只、巴什兰干村6户300只、巴什吐格曼村93户4650只、吉勒尕艾日克村48户5454只、喀勒塔吐格曼村82户7900只、克尔怕买里村66户6300只、库木巴格村3户150只、库塔孜买里村55户2750只、阔恰村2户100只、苏亚兰干村3户150只、苏亚玉吉买勒克村123户7000只、塔吾阿孜村1户50只、铁热克力克村97户4850只、夏克买里村102户5100只、亚吐格曼村2户100只、金叶村18户900只、玉叶村19户950只）；拉斯奎镇80户4000只（阿克塔什村13户650只、阿热果勒村15户750只、阿瓦提村2户100只、巴什拉斯奎村5户250只、博斯坦阿勒迪村4户200户、墩阔恰村8户400只、库勒来克村17户850只、阔什库勒村8户400只、其盖布隆村8户400只）；吐沙拉镇314户15700只（阿克提其村5户250只、英巴格村4户200只、墩村131户6550只、加木达村1户50只、喀热买提村1户50只、喀提其村10户500只、坎特艾日克村3户150只、克孜克代尔瓦孜村1户50只、阔克拱拜孜村1户50只、玛加村138户6900只、普提拉什村12户600只、斯亚村1户50只、吐居克村3户150只、托库孜拱拜孜村3户150只）；肖尔巴格乡209户10450只（阿尔勒村1户50只、阿克兰干村6户300只、阿亚格阿曲村74户3700只、巴什阿曲村1户50只、巴什铁热克村42户2100只、尕宗村80户4000只、库木巴格村1户50只、热依木巴格村1户50只、托万肖尔巴格村2户100只、英巴格村1户50只）；伊里其乡869户43450只（阿克铁热克村3户150只、阿热坎特村80户4000只、阿热勒村8户400只、阿热肖拉克村9户450只、纳瓦格村9户450只、赛其阿克塔什村84户4200只、苏开墩村3户150只、托普恰村155户7750只、托万阿热勒村16户800只、夏玛勒巴格村12户600只、肖尔巴格村15户750只、肖拉克村141户7050只、亚甫拉克村159户7950只、依盖尔其村175户8750只）；玉龙喀什镇249户13445只（阿克其格村3户220只、阿勒提来村5户320只、阿鲁博依村59户3050只、阿亚克米克拉村127户6410只、阿亚克依格孜艾日克村23户1230只、巴什米克拉村1户132只、克热格艾日克村3户396只、库提起村6户587只、兰干村2户100只、纳格热其村4户200只、依盖其村13户650只、英阿瓦提村1户50只、永巴扎村2户100只）。</t>
  </si>
  <si>
    <t>木拉提·买买提明、各乡镇党委书记</t>
  </si>
  <si>
    <t>第三批涉农资金</t>
  </si>
  <si>
    <t>HTS2019-179</t>
  </si>
  <si>
    <t>和田市贫困户兔养殖项目</t>
  </si>
  <si>
    <t>为459户贫困户购兔151948只，每只奖补16元，需资金243.1168万元。通过发展兔，带动贫困户增收。其中：阿克恰勒乡64户23010只（尕宗村9户3235只、其格勒克村29户10411只、苏克墩村24户8616只、肖尔巴格村2户748只）；古江巴格乡19户6194只（塔木巴格村18户5868只、特根拉村1户326只）；吉亚乡13户4238只（艾力玛塔木村5户1630只、巴什兰干村3户978只、欧吞其尧勒村1户326只、苏亚兰干村3户978只、亚吐格曼村1户326只）；拉斯奎镇5户1630只（乃扎尔巴格村5户1630只）；吐沙拉镇73户23798只（墩村14户4564只、加拉勒巴格村8户2608只、喀热买提村3户978只、阔克拱拜孜村2户652只、玛加村37户12062只、斯普斯亚村8户2608只、斯亚村1户326只）；肖尔巴格乡225户73518只（阿尔勒村1户326只、阿亚格阿曲村53户17278只、阿依丁库勒村116户37984只、巴什铁热克村25户8150只、尕宗村22户7172只、其迪尔村1户326只、热依木巴格村3户978只、铁热克吾斯塘村4户1304只）；伊里其乡24户7824只（托普恰村2户652只、夏玛勒巴格村1户326只、肖拉克村15户4890只、亚甫拉克村4户1304只、阿特巴扎村2户652只）；玉龙喀什镇36户11736只（阿亚克米克拉村3户978只、阿亚克依格孜艾日克村18户5868只、巴什依格孜艾日克村1户326只、达瓦巴扎村14户4564只）。</t>
  </si>
  <si>
    <t>HTS2019-180</t>
  </si>
  <si>
    <t>和田市贫困户兔笼购置项目（二期）</t>
  </si>
  <si>
    <t>古江巴格乡、吐沙拉镇、玉龙喀什镇</t>
  </si>
  <si>
    <t>对101户贫困户购置的834组兔笼给予奖补，每组奖补450元。通过项目的实施可促进贫困户发展兔子产业增加收入。其中：古江巴格乡154组（塔木巴格村143组、特根拉村11组）；吐沙拉镇555组（墩村130组、玛加村306组、加拉勒巴格村74组、喀热买提村29组、阔克拱拜孜村16组）；玉龙喀什镇125组（阿亚格米克拉村17组、巴什依格孜艾日克村9组、达瓦巴扎村99组）。</t>
  </si>
  <si>
    <t>农业农村局、古江巴格乡、吐沙拉镇、玉龙喀什镇</t>
  </si>
  <si>
    <t>木拉提·买买提明、鲁大全、侯锦锋</t>
  </si>
  <si>
    <t>HTS2019-181</t>
  </si>
  <si>
    <t>和田市贫困户养兔棚舍改造项目</t>
  </si>
  <si>
    <t>为459户贫困户购兔351156只（每户分三批次发放），每只奖补16元，需资金561.8496万元。通过发展兔，带动贫困户增收。其中：阿克恰勒乡46020只（尕宗村5460只、其格勒克村22776只、肖尔巴格村1560只、苏克墩村16224只）；肖尔巴格乡183456只（阿克塔什村1872只、阿依丁库勒村89076只、铁热克吾斯塘村3588只、尕宗村18564只、巴什铁热克村20124只、其迪尔村936只、阿亚阿曲村46956只、热依木巴格村2340只）；吉亚乡7020只（艾里玛塔木村2496只、巴什兰干村1248只、欧吞其尧勒村312只、苏亚兰干村2496只、亚吐格曼村468只）；拉斯奎镇4680只（乃扎尔巴格村4680只）；伊里其乡21372只（阿特巴扎村2808只、托甫恰村1248只、肖拉克村12012只、亚甫拉克村2652只、夏马勒巴格村2652只）；吐沙拉镇52884只（墩村11232只、玛加村26520只、加拉勒巴格村6240只、喀热买提村2496只、阔克拱拜孜村1404只、斯普斯亚村4056只、斯亚村936只）；玉龙喀什镇22620只（阿亚格米克拉村1560只、阿亚格依格孜艾日克村11700只、巴什依格孜艾日克村780只、达瓦巴扎村8580只）；古江巴格乡13104只（塔木巴格村12168只、特根拉村936只）。</t>
  </si>
  <si>
    <t>HTS2019-182</t>
  </si>
  <si>
    <t>和田市村级鹅养殖场建设项目</t>
  </si>
  <si>
    <t>对2855户因养殖场地受限，养殖能力不足等原因无法自行养殖的，由村委会统一建设养殖场进行集中养殖；养殖场参照《和田市养鹅（兔）管理办法》的标准进行建设，鹅舍与运动场建设比例为4：5标准建设，每建0.9平方米标准鹅舍，补助20元，共计建设349770.6平方米，需资金777.268万元。其中：阿克恰勒乡21425.4平方米（阿克塔什村2375.1平方米、阿曲村309.6平方米、尕宗村1269.9平方米、其格勒克村6104.7平方米、苏克墩村6795.9平方米、托甫恰村4570.2平方米）；古江巴格乡16428.6平方米（巴什古江村9441平方米、如克村1095.3平方米、塔木巴格霍伊拉村552.6平方米、特根拉村1657.8平方米、托万古江村1128.6平方米、恰开什村198平方米、曲吉来村176.4平方米、赛克散村1647.9平方米、吐沙拉村531平方米）；吉亚乡108730.8平方米（阿克买里村14153.4平方米、阿孜乃巴扎村10152.9平方米、巴什兰干村629.1平方米、巴什吐格曼村10457.1平方米、吉勒尕艾日克村6597.9平方米、喀勒塔吐格曼村9608.4平方米、克尔帕买里村7454.7平方米、库木巴格村297.9平方米、库塔孜买里村6760.8平方米、阔恰村309.6平方米、苏亚兰干村464.4平方米、苏亚玉吉买勒克13424.4平方米、塔吾阿孜村154.8平方米、铁热克力克村12145.5平方米、夏克买里村10731.6平方米、亚吐格曼村342.9平方米、金叶村2453.4平方米、玉叶村2592平方米）；拉斯奎镇11108.7平方米（阿克塔什村1922.4平方米、阿热果勒村1955.7平方米、阿瓦提村243平方米、巴什拉斯奎村419.4平方米、博斯坦阿勒迪村519.3平方米、墩阔恰村1138.5平方米、库勒来克村2421.9平方米、阔什库勒村1116.9平方米、其盖布隆村1371.6平方米）；吐沙拉乡38275.2平方米（阿克提其村540.9平方米、英巴格村630.9平方米、普提拉什村1523.7平方米、墩村17048.7平方米、加木达村120.6平方米、玛加村15657.3平方米、喀热买提村53.1平方米、喀提其村1112.4平方米、坎特艾日克村431.1平方米、克孜克代尔瓦扎村154.8平方米、阔克拱拜孜村120.6平方米、斯亚村154.8平方米、吐居克村531平方米、托库孜拱拜孜村195.3平方米）；肖尔巴格乡23077.8平方米（阿克兰干村619.2平方米、阿亚格曲村8508.6平方米、巴什铁热克村4293.9平方米、尕宗村9656.1平方米）；伊里其乡101223平方米（阿克铁热克村359.1平方米、阿热坎特村9652.5平方米、阿热勒村851.4平方米、阿热肖拉克村1004.4平方米、纳瓦格村757.8平方米、赛其阿克塔什村9146.7平方米、苏开墩村492.3平方米、托甫恰村17150.4平方米、托万阿热勒村1709.1平方米、夏玛勒巴格村2169平方米、肖尔巴格村1764.9平方米、肖拉克村16364.7平方米、亚甫拉克村17053.2平方米、依盖尔其村22747.5平方米）；玉龙喀什镇29501.1平方米（阿克其格村495平方米、阿勒提来村682.2平方米、阿鲁博依村7119.9平方米、阿亚克米克拉村15910.2平方米、阿亚克依格孜艾日克村1971.9平方米、克热格艾日克村395.1平方米、库提其村856.8平方米、纳格热其村615.6平方米、依盖其村1246.5平方米、永巴扎村207.9平方米）。</t>
  </si>
  <si>
    <t>HTS2019-105（1）</t>
  </si>
  <si>
    <t>和田市拉斯奎镇保鲜库建设项目</t>
  </si>
  <si>
    <t>2019-2020</t>
  </si>
  <si>
    <t>拉斯奎镇阔什库勒村新建规格为10580mm*7680mm保鲜库5座并配套附属设施。产权归村集体所有，租赁给企业使用，收益每年按不低于投入扶贫资金的8%收取，由村集体统一设定公益岗位，贫困户通过劳动获得工资性收益。解决1名贫困户就近就地就业；带动5名贫困户受益；并可带动拉斯奎镇白菜、胡萝卜等蔬菜种植产业发展。</t>
  </si>
  <si>
    <t>未安排资金项目</t>
  </si>
  <si>
    <t>HTS2019-97</t>
  </si>
  <si>
    <t>和田市吐沙拉镇等3乡镇核桃烘干机购置项目</t>
  </si>
  <si>
    <t>吐沙拉镇、伊里其乡、拉斯奎镇</t>
  </si>
  <si>
    <t>为吐沙拉镇等3乡镇购置核桃烘干机械4套，产权归村集体所有，项目建成后由合作社经营管理，带动贫困村、贫困户受益；收益每年按照不低于投入扶贫资金的5%收取，由村集体统一设定公益岗位，贫困户通过劳动获得工资性收益。可解决4名贫困户季节性就业，带动4名贫困户受益。贫困户使用费按低于一般户的20%收取。其中：吐沙拉镇墩村1台、玛加村1台；伊里其乡阿热肖拉克村1台；拉斯奎镇库勒来克村1台。</t>
  </si>
  <si>
    <t>套</t>
  </si>
  <si>
    <t>林业和草原局、吐沙拉镇、伊里其乡、拉斯奎镇</t>
  </si>
  <si>
    <t>刘志虎、候锦锋、刘志勇、韩凤鸣</t>
  </si>
  <si>
    <t>HTS2019-99</t>
  </si>
  <si>
    <t>和田市五乡三镇八村林果病虫害防治项目</t>
  </si>
  <si>
    <t>购置林果病虫害防治机械8台，每台投入资金45万元。每个乡镇1台，产权归8个乡镇113个村集体所有，由各乡镇林管站统一管理及运营维护，每年免费向农户种植的16.4万亩果树统一进行病虫害防治；可提高林果质量、增加林果产量。受益65600户，其中贫困户13920户。</t>
  </si>
  <si>
    <t>林业和草原局、相关乡镇</t>
  </si>
  <si>
    <t>刘志虎、相关乡镇党委书记</t>
  </si>
  <si>
    <t>HTS2019-134</t>
  </si>
  <si>
    <t>和田市乡镇林果技术合作社建设项目</t>
  </si>
  <si>
    <t>吉亚乡、吐沙拉镇、拉斯奎镇、玉龙喀什镇、肖尔巴格乡</t>
  </si>
  <si>
    <t>为吉亚乡等5个乡镇组建林果技术服务合作社，其中：吉亚乡阿克买里村1个、吐沙拉镇玛加村1个、拉斯奎镇库勒来克村1个、玉龙喀什镇阿亚克米克拉村1个、肖尔巴格乡巴什铁热克村1个，每个合作社主要包括新建设备棚房；购置拖拉机2台、自走式树枝粉碎机5台、开沟机2台、升降平台2台、自走式打药机4台、核桃震动收获机2台、电动高枝剪50把、电动高枝锯50把、电动手枝剪25把、手锯50把。设备产权归村集体所有，由合作社统一管理经营。每个合作社可吸纳10名贫困人口就业。为贫困户服务费用按低于一般户的20%收取。</t>
  </si>
  <si>
    <t>队</t>
  </si>
  <si>
    <t>林业和草原局、吉亚乡、吐沙拉镇、拉斯奎镇、玉龙喀什镇、肖尔巴格乡</t>
  </si>
  <si>
    <t>刘志虎、程毅、候锦锋、韩凤鸣、马良、窦玉</t>
  </si>
  <si>
    <t>HTS2019-18（3）</t>
  </si>
  <si>
    <t>和田市牲畜养殖（玉龙喀什镇购羊）项目</t>
  </si>
  <si>
    <t>购羊810只，单体重30公斤以上，畜龄1-2岁。其中：巴什米克拉村40只、纳格热其村170只、克热格艾热克村600只。贫困户以实物托养给实力强、有养殖经验的公司或者合作社，合同期内每年按实物投入资金的8%进行分红；可带动81户贫困户受益；合同期满后采取续签合同或以同等标准返还实物给贫困户。</t>
  </si>
  <si>
    <t>HTS2019-27（2）</t>
  </si>
  <si>
    <t xml:space="preserve">和田市拉斯奎镇水产养殖项目 </t>
  </si>
  <si>
    <t>拉斯奎镇其盖布隆村改建1个水产养殖合作社，主要对100亩鱼塘进行清淤、维修等，项目建成后产权归村集体，租赁给大户经营，每年按投入扶贫资金的8%获取收益，由村集体统一设定公益岗位，贫困户通过劳动获得工资性收益。可解决5名贫困户就业；带动15名贫困户受益。</t>
  </si>
  <si>
    <t>水利局、拉斯奎镇</t>
  </si>
  <si>
    <t>郭新忠、韩凤鸣</t>
  </si>
  <si>
    <t>HTS2019-27（3）</t>
  </si>
  <si>
    <t xml:space="preserve">和田市阿克恰勒乡水产养殖项目 </t>
  </si>
  <si>
    <t>阿克恰勒乡其格勒克村改建鱼塘1个（7亩），投入资金17万元，主要包括池塘清淤、维修等，项目建成后产权归村集体，租赁给大户经营，每年按投入扶贫资金的8%获取收益，收益由村集体统一设定公益岗位，贫困户通过劳动获得工资性收益。解决1名贫困就业；带动2名贫困户受益。</t>
  </si>
  <si>
    <t>水利局、阿克恰勒乡</t>
  </si>
  <si>
    <t>郭新忠、冶永福、</t>
  </si>
  <si>
    <t>HTS2019-118（2）</t>
  </si>
  <si>
    <t>和田市伊里其乡、阿克恰勒乡扶贫车间建设项目</t>
  </si>
  <si>
    <t>伊里其乡、阿克恰勒乡</t>
  </si>
  <si>
    <t>新建扶贫车间4个并配套附属设施及设备，产权归村集体所有，可带动290人就业，其中贫困户75人；并带动132人受益。其中：在阿克恰勒乡尕宗村新建扶贫车间3个（阿克恰勒乡苏克墩村新建1000平方米，需资金205万元；肖尔巴格村新建1000平方米，需资金205万元；尕宗村新建1000平方米，需资金265万元）；可带动90人就业，其中贫困户30人；并带动38名贫困户受益。伊里其乡托万阿热勒村新建型材扶贫车间6000平方米并配套附属设施，需资金1304万元；可解决200人就业，其中贫困户45人；并带动78名贫困户受益。</t>
  </si>
  <si>
    <t>商务和工业信息化局、伊里其乡、阿克恰勒乡</t>
  </si>
  <si>
    <t>艾则孜·艾力、冶永福、刘志勇</t>
  </si>
  <si>
    <t>HTS2019-143</t>
  </si>
  <si>
    <t>和田市维吾尔医药加工车间建设项目</t>
  </si>
  <si>
    <t>和田市食品工业园区</t>
  </si>
  <si>
    <t>项目总投资6900万元（其中企业自筹1900万元，扶贫资金投入5000万元）。扶贫资金主要包括新建14000平方米维吾尔药加工车间和配套附属设施，产权归和田市2019年拟退出的33个深度贫困村集体所有，项目建成后由新疆新业国有资产经营公司下属分公司运营使用，收益每年按照不低于投入扶贫资金的8%收取，收益由村集体统一设定公益岗位，贫困户通过劳动获得工资性收益。项目建成后即能带动和田市1500户农户发展药材种植产业；并可解决40名贫困户就业；带动300名贫困户受益。</t>
  </si>
  <si>
    <t>市场监督管理局</t>
  </si>
  <si>
    <t>吐尔洪·吾不力艾山、钟鸣</t>
  </si>
  <si>
    <t>和田市养兔棚舍建设项目（二期）</t>
  </si>
  <si>
    <t>在吉亚乡苏亚兰干村集中新建兔子养殖棚舍24座（48仓），并配套相关设施，每仓726平方米；需资金5292万元；产权归48个村集体所有，项目采取与新疆昆仑绿源有限公司合作，收益每年按照不低于投入扶贫资金的8%收取，由村集体统一设定公益岗位，贫困户通过劳动获得工资性收益。可解决24名贫困户就业，其中贫困户10名；带动317户贫困户受益。其中：阿克恰勒乡阿克塔什村1仓、尕宗村1仓、其格勒克村1仓、肖尔巴格村1仓、托甫恰村1仓、苏克墩村1仓、其拉力克村1仓、阿曲村1仓；吐沙拉镇斯亚村1仓、阿克提其村1仓、英巴格村1仓、坎特艾日克村1仓、加木达村1仓、加拉勒巴格村1仓、斯普斯亚村1仓、普提拉什村1仓、喀热买提村1仓、阔克拱拜孜村1仓、托库孜拱拜孜村1仓、吐居克村1仓、喀提其村1仓；伊里其乡阿克铁热克村1仓、阿热肖拉克村1仓；玉龙喀什镇巴什米克拉村1仓、阿勒提来村1仓、达瓦巴扎村1仓、巴什依格孜艾日克村1仓、阿克其格村1仓、依盖其村1仓、克热格艾日克村1仓、英阿瓦提村1仓、兰干村1仓、纳格热其村1仓；古江巴格乡吐沙拉村1仓、巴什古江村1仓、如克村1仓；吉亚乡艾德莱斯村1仓、苏亚兰干村1仓、欧吞其尧勒村1仓、亚吐格曼村1仓、阔恰村1仓、库木巴格村1仓、巴什兰干村1仓、塔吾阿孜村1仓、艾力玛塔木村1仓；肖尔巴格乡阿克兰干村1仓、英巴格村1仓、巴什阿曲村1仓。（本次计划安排资金609.05万元，剩余资金在后续整合资金中安排）</t>
  </si>
  <si>
    <t>木拉提·麦麦提明</t>
  </si>
  <si>
    <t>第六批涉农</t>
  </si>
  <si>
    <t>二、基础设施</t>
  </si>
  <si>
    <t>HTS2019-66</t>
  </si>
  <si>
    <t>和田市阿克恰勒乡等4个乡镇农田排碱渠改造项目</t>
  </si>
  <si>
    <t>阿克恰勒乡、吐沙拉镇、伊里其乡、拉斯奎镇</t>
  </si>
  <si>
    <t>投入资金993万元，为阿克恰勒乡等4个乡镇排碱渠清淤，总长99.3km，每公里补助10万元，其中：阿克恰勒乡24.073公里（肖尔巴格村11.8806公里、托普恰村6.2324公里、苏克墩村4.8753公里、其格勒克村1.0847公里）、吐沙拉镇27.297公里（坎特艾日克村0.6公里、斯普斯亚村12.75公里、英巴格村2.4公里、墩村6.55公里、吐居克村4.997公里）、伊里其乡10.406公里（托普恰村6.648公里、亚普拉克3.75公里）、拉斯奎镇37.524公里（巴什拉斯奎村8.725公里、其盖布隆村11.196公里、乃扎巴格村6.163公里、阔什库勒村5.206公里、波斯坦阿勒迪村6.234公里）。</t>
  </si>
  <si>
    <t>公里</t>
  </si>
  <si>
    <t>水利局、阿克恰勒乡、吐沙拉镇、伊里其乡、拉斯奎镇</t>
  </si>
  <si>
    <t>郭新忠、冶永福、候锦锋、刘志勇、韩凤鸣</t>
  </si>
  <si>
    <t>HTS2019-163</t>
  </si>
  <si>
    <t>和田市玉龙喀什镇英阿瓦提支渠防渗改造工程</t>
  </si>
  <si>
    <t>英阿瓦提村改建防渗渠4.175公里，设计水流量5m3/s，控制灌溉面积25000亩。安排该项目的劳务报酬不低于总投资的10%，50%的劳务报酬用于支付贫困户工资。</t>
  </si>
  <si>
    <t>水利局</t>
  </si>
  <si>
    <t>郭新忠、孙天宾</t>
  </si>
  <si>
    <t>第一批以工代赈</t>
  </si>
  <si>
    <t>HTS2019-164</t>
  </si>
  <si>
    <t>和田市肖尔巴格乡阿亚格阿曲支渠防渗改造工程</t>
  </si>
  <si>
    <t>阿亚格阿曲村改造防渗渠6.55公里，设计引水流量1.5m3/s，控制灌溉面积23200亩。安排该项目的劳务报酬不低于总投资的10%，50%的劳务报酬用于支付贫困户工资。</t>
  </si>
  <si>
    <t>HTS2019-165</t>
  </si>
  <si>
    <t>和田市玉龙喀什镇库曲支渠防渗改造工程</t>
  </si>
  <si>
    <t>玉龙喀什镇库曲支渠防渗渠改造5.4公里，设计引水流量3m3/s，控制灌溉面积30000亩。安排该项目的劳务报酬不低于总投资的10%，50%的劳务报酬用于支付贫困户工资。</t>
  </si>
  <si>
    <t>HTS2019-166</t>
  </si>
  <si>
    <t>和田市吐沙拉镇墩村、斯亚村斗渠防渗改造工程</t>
  </si>
  <si>
    <t>墩村、斯亚村斗渠防渗改造共15.595公里，设计引水流量0.3-0.5m3/s，控制灌溉面积7400亩。其中：吐沙拉镇墩村10.395公里、斯亚村5.2公里,设计引水流量0.3-0.5m3/s。安排该项目的劳务报酬不低于总投资的10%，50%的劳务报酬用于支付贫困户工资。</t>
  </si>
  <si>
    <t>HTS2019-167</t>
  </si>
  <si>
    <t>和田市肖尔巴格乡巴什铁热克村、阿依丁库勒村、尕宗村斗渠防渗改造工程</t>
  </si>
  <si>
    <t>巴什铁热克村、阿依丁库勒村、尕宗村斗渠防渗改造共7.935公里，设计引水流量0.3-0.5m3/s，控制灌溉面积5364亩。肖尔巴格乡巴什铁热克村1.812公里、阿依丁库勒村1.793公里、尕宗村4.33公里,设计引水流量0.3-0.5m3/s.安排该项目的劳务报酬不低于总投资的10%，50%的劳务报酬用于支付贫困户工资。</t>
  </si>
  <si>
    <t>HTS2019-168</t>
  </si>
  <si>
    <t>和田市玉龙喀什镇阿鲁博依村、克热格艾日克村、巴什依格孜艾日克村、阿亚克依格孜艾日克村斗渠防渗改造工程</t>
  </si>
  <si>
    <t>阿鲁博依村、克热格艾日克村、巴什依格孜艾日克村、阿亚克依格孜艾日克村斗渠防渗改造共15.29公里，设计引水流量0.3-0.5m3/s，控制灌溉面积15767亩。其中：阿鲁博依村6.658公里、克热格艾日克村3.332公里、巴什依格孜艾日克村1.63公里、阿亚克依格孜艾日克村3.67公里，设计引水流量0.3-0.5m3/s。安排该项目的劳务报酬不低于总投资的10%，50%的劳务报酬用于支付贫困户工资。</t>
  </si>
  <si>
    <t>HTS2019-171</t>
  </si>
  <si>
    <t>和田市吉亚乡巴什吐格曼村、阿克买里村斗渠防渗改造工程</t>
  </si>
  <si>
    <t>巴什吐格曼村、阿克买里村斗渠防渗改造共12.335km，控制灌溉面积13793亩。巴什吐格曼村6.495公里、阿克买里村5.84公里，设计引水流量0.3-0.5m3/s。安排该项目的劳务报酬不低于总投资的10%，50%的劳务报酬用于支付贫困户工资。</t>
  </si>
  <si>
    <t>HTS2019-176</t>
  </si>
  <si>
    <t>和田市古江巴格乡赛克散村斗渠防渗渠改造工程</t>
  </si>
  <si>
    <t>农田水利</t>
  </si>
  <si>
    <t>古江巴格乡赛克散村</t>
  </si>
  <si>
    <t>防渗渠道总长4.737公里，设计引水流量0.3-0.5m3/s，控制灌溉面积3069亩。安排该项目的劳务报酬不低于总投资的10%，50%的劳务报酬用于支付贫困户工资。</t>
  </si>
  <si>
    <t>HTS2019-80（1）</t>
  </si>
  <si>
    <t>和田市黑尼水厂农村饮水安全巩固提升工程</t>
  </si>
  <si>
    <t>肖尔巴格乡、拉斯奎镇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</si>
  <si>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第四批涉农资金安排1200万元，第五批涉农资金安排1028万元；剩余资金1741.9976万元在后续上级下达资金补充）。</t>
  </si>
  <si>
    <t>第一、三、四、五批涉农、审计结余、中央财扶2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</si>
  <si>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</si>
  <si>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</si>
  <si>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</si>
  <si>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第四批涉农资金安排1400万元；剩余资金2955.95万元在后续上级下达资金补充）。</t>
  </si>
  <si>
    <t>第一、二、三、四批涉农</t>
  </si>
  <si>
    <t>HTS2019-80（3）</t>
  </si>
  <si>
    <t>和田市三乡一镇联合水厂饮水安全巩固提升工程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</si>
  <si>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第四批涉农资金安排1643.28万元，第五批涉农资金安排760.04万元；剩余资金2031.6576万元在后续上级下达资金补充）。</t>
  </si>
  <si>
    <t>第一、二、三、四、五批涉农</t>
  </si>
  <si>
    <t>HTS2019-67（1）</t>
  </si>
  <si>
    <t>和田市贫困村道路建设项目</t>
  </si>
  <si>
    <t>交通</t>
  </si>
  <si>
    <t xml:space="preserve">新建道路374.591公里，一期新建道路169.073公里，资金6894.56万元。其中：肖尔巴格乡14.528公里（阿亚格阿曲村2.315公里、尕宗村3.463公里、阿依丁库勒村2.909公里、巴什铁热克村5.842公里）；伊里其乡34.591公里（亚甫拉克村3.346公里、阿热坎特村2.584公里、肖拉克村7.996公里、托甫恰村8.356公里、纳瓦格村3.964公里、肖尔巴格村1.892公里、夏玛勒巴格村1.418公里、赛琪阿克塔什村1.839公里、依盖尔其村2.372公里、苏开墩村0.050公里、阿克铁热克村0.775公里）；玉龙喀什镇5.016公里（永巴札村0.951公里、阿亚克米克拉村0.754公里、达瓦巴扎村0.580公里、巴什依格孜艾日克村0.307公里、依盖其村1.403公里、阿勒提来村1.020公里）；吉亚乡75.360公里（库塔孜买里村4.963公里、阿克买里村7.676公里、喀勒塔吐格曼村1.509公里、亚吐格曼村3.366公里、巴什吐格曼村2.371公里、吉勒尕艾日克村8.471公里、阿孜乃巴扎村1.405公里、苏亚兰干村12.983公里、塔吾阿孜村7.279公里、巴什兰干村12.335公里、艾德莱斯村2.416公里、艾里玛塔木村10.585公里）；拉斯奎镇6.349公里（阿瓦提村6.349公里）；吐沙拉乡33.229公里（玛加村0.349公里、墩村2.102公里、斯普斯亚村2.791公里、吐居克村6.653公里、加木达村11.995公里、普提拉什村2.888公里、加拉勒巴格村6.451公里）。
二期新建道路71.057公里，资金2842万元。其中：吐沙拉镇15.721公里（克孜克代尔瓦扎村2.27公里、玛加村2.701公里、吐居克村0.234公里、普提拉什村2.386公里、加木达村2.361公里、坎特艾日克村0.265公里、斯亚村5.504公里）；古江巴格乡6.641公里（如克村3.089公里、赛克散村3.552公里）；伊里其乡5.435公里（托万阿热勒村1.637公里、苏开墩村2.034公里、阿克铁热克村0.484公里、阿热坎特村1.28公里）；吉亚乡库塔孜买里村2.234公里；肖尔巴格乡铁热克吾斯塘村3.757公里；拉斯奎镇37.269公里（阿热果勒9.318公里、巴什拉斯奎村3.783公里、库勒莱克村1.677公里、乃扎巴格村3.624公里、阔什库勒村0.664公里、其盖布隆村2.456公里、墩阔恰村15.747公里）。
三期新建道路134.461公里，资金5647.362万元。其中：吐沙拉镇32.567公里（阿克提其村 2.624公里、玛加村0.3公里、斯普斯亚村2.125公里、普提拉什村0.9公里、坎特艾日克村0.25公里、喀热买提村5.562公里、喀提其村4.273公里、托库孜拱拜孜村3.33公里、阔克拱拜孜村5.467公里、斯亚村1.93公里、加拉勒巴格村2.25公里、墩村3.556公里）、肖尔巴格乡35.346公里（托万肖尔巴格村0.243公里、英巴扎村1.869公里、肖尔巴格村2.635公里、英巴格村3.549公里、合尼村2.567公里、阿热要勒村 4.834公里、阿克塔什村7.138公里、巴什阿曲村 7.335公里、其迪尔村5.176公里）、古江巴格乡13.948公里（巴什古江村1.422公里、塔木巴格村2.247公里、塔木巴格霍伊拉村1.287公里、特根拉村2.498公里、曲吉来村 2.753公里、吐沙拉村0.611公里、赛克散村 0.48公里、恰开什村2.56公里）、吉亚乡17.788公里（库木巴格村3.945公里、欧吞其尧勒村1.347公里、苏亚兰干村0.604公里、阔恰村4.316公里、克尔帕买里村3.138公里、艾里玛塔木村0.778公里、夏克买里村1.92公里、艾德莱斯村0.17公里、亚吐格曼村1.57公里）、玉龙喀什镇4.253公里（纳格热其村2.673公里、克热克艾日克村0.51公里、阿亚克米克拉村0.24公里、库提其村0.83公里）、拉斯奎镇12.861公里（阿热果勒村3.484公里、库勒来克0.55公里、波斯坦阿勒迪村0.47公里、阿克塔什村8.357公里）、阿克恰勒乡17.698公里（肖尔巴格村8.23公里、苏克墩村0.574公里、阿曲村0.893公里、其格勒克村2.256公里、其拉力克村4.86公里、阿克塔什村0.885公里）.
</t>
  </si>
  <si>
    <t>交通局</t>
  </si>
  <si>
    <t>寇志松、塔依尔江·白尔地</t>
  </si>
  <si>
    <t>HTS2019-67（2）</t>
  </si>
  <si>
    <t>和田市吉亚乡克尔帕买里村、夏克买里村、铁热克力克村、苏亚玉吉买勒克村农村道路建设项目</t>
  </si>
  <si>
    <t>道路硬化21.031公里。其中：吉亚乡克尔帕买里村5506.07m，（6m宽，2520.07m长；4.5m宽，402m长；4m宽，1048m长；3.5m宽，900m长；3m宽，636m长）；夏克买里村4004.43m，（6m宽，3794.43m长；4m宽，120m长；3.5m宽，90m长）；铁热克力克村4427.464m（5m宽，250m长；4m宽，1979m长；3.5m宽，1553.464m长；3m宽，250m长；2.5m宽，395m长）；苏亚玉吉买勒克村7092.824m（6m宽，547m长；5.5m宽，223m长；5m宽，1232m长；4.5m宽，3213m长；4m宽，738m长；3.5m宽，280m长；3m宽，859.824m长）。
安排该项目的劳务报酬不低于总投资的10%，50%的劳务报酬用于支付贫困户工资。</t>
  </si>
  <si>
    <t>HTS2019-68</t>
  </si>
  <si>
    <t>和田市玉龙喀什镇排水管网建设项目</t>
  </si>
  <si>
    <t>环保</t>
  </si>
  <si>
    <t>玉龙喀什镇3个村改造管径为DN300的排水管网6公里及修建检查井156座，恢复路面15000平方米。其中：达瓦巴扎村2.2公里、永巴扎村1.4公里、纳格热其村2.4公里。</t>
  </si>
  <si>
    <t>住建局</t>
  </si>
  <si>
    <t>王国庆、葛伟业</t>
  </si>
  <si>
    <t>HTS2019-86</t>
  </si>
  <si>
    <t>和田市贫困乡村垃圾中转站建设项目</t>
  </si>
  <si>
    <t>古江巴格乡、伊里其乡、拉斯奎镇、肖尔巴格乡、吐沙拉镇、玉龙喀什镇、吉亚乡、阿克恰勒乡</t>
  </si>
  <si>
    <t>新建框架结构垃圾中转站14座（每座100平米）并配备压缩式垃圾车等相关设备设施。其中：古江巴格乡恰开什村1座；玉龙喀什镇达瓦巴扎村1座、克热克艾日克村1座；吉亚乡苏亚兰干村1座、库木巴格村1座、玉叶村1座；吐沙拉镇喀热买提村1座、坎特艾日克村1座；肖尔巴格乡英巴格村1座；伊里其乡肖尔巴格村1座、亚甫拉克村1座；拉斯奎镇墩阔恰村1座；阿克恰勒乡阿曲村1座、托甫恰村1座。</t>
  </si>
  <si>
    <t>HTS2019-123</t>
  </si>
  <si>
    <t>和田市卫生室建设及医疗设施配套项目</t>
  </si>
  <si>
    <t>医疗</t>
  </si>
  <si>
    <t>古江巴格乡、拉斯奎镇、伊里其乡、吐沙拉镇、阿克恰勒乡、吉亚乡</t>
  </si>
  <si>
    <t>为10个村新建60平方米村卫生室，其中：古江巴格乡2个、拉斯奎镇1个、伊里其乡2个、吐沙拉镇2个、阿克恰勒乡2个、吉亚乡2个，每个补助15万元。配套11所村卫生室医疗设施，每个村补助5万元。</t>
  </si>
  <si>
    <t>卫生健康委员会</t>
  </si>
  <si>
    <t>宫清水、刘光文</t>
  </si>
  <si>
    <t>左新义</t>
  </si>
  <si>
    <t>本级财政资金</t>
  </si>
  <si>
    <t>HTS2019-124（2）</t>
  </si>
  <si>
    <t>和田市卫生院建设项目（古江巴格乡）</t>
  </si>
  <si>
    <t xml:space="preserve"> 古江巴格乡卫生院购置医疗设备。</t>
  </si>
  <si>
    <t>HTS2019-120</t>
  </si>
  <si>
    <t>和田市贫困村义务教育学校建设项目</t>
  </si>
  <si>
    <t>教育</t>
  </si>
  <si>
    <t>拉斯奎镇、伊里其乡、吐沙拉镇普、肖尔巴格乡、吉亚乡、玉龙喀什镇、古江巴格乡</t>
  </si>
  <si>
    <t>20个贫困村新建校舍27729.36平方米，共投入资金6932.34万元（政府自筹3033.46万元，申请2019年地方政府债券资金3898.88万元）。其中：拉斯奎镇阿热果勒村1470.39平方米、墩阔恰村1232.38平方米、库勒来克村2253.57平方米、其盖布隆村小学1370.01平方米；伊里其乡塞其阿克塔什村951.37平方米、亚甫拉克村1156.11平方米、伊盖尔其村650.4平方米、阿克铁热克村1006.98平方米；肖尔巴格乡阿亚格阿曲村568.68平方米、巴什阿曲村780.6平方米；吐沙拉镇普提拉什村1610.82平方米、加拉勒巴格村1199.86平方米、托库孜拱拜孜村2704.17平方米；吉亚乡亚吐格曼村2062.68平方米、吉勒尕艾日克村650.4平方米、库木巴格村1682.64平方米、苏亚玉吉买力克村804.59平方米、喀勒塔吐格曼村1804.66平方米；玉龙喀什镇库提其村1784.43公里；古江巴格乡赛克散村1984.62平方米。</t>
  </si>
  <si>
    <t>教育局</t>
  </si>
  <si>
    <t>翟启勇、买提肉孜·吾甫尔</t>
  </si>
  <si>
    <t>多智峰</t>
  </si>
  <si>
    <t>HTS2019-122</t>
  </si>
  <si>
    <t>和田市农村义务教育学校购置教学设备项目</t>
  </si>
  <si>
    <t>和田市</t>
  </si>
  <si>
    <t>投入资金6609.98万元，为72个贫困村义务教育学校购置教育教学设备。其中：阿克恰勒乡阿曲村1所、托甫恰村1所；古江巴格乡巴什古江村1所、如克村1所、恰开什村1所、曲吉来村1所、赛克散村1所、吐沙拉村1所；吉亚乡艾里玛塔木村1所、吉勒尕艾日克村1所、喀勒塔吐格曼村1所、克尔帕买里村1所、库木巴格村1所、欧吞其尧勒村1所、苏亚兰干村1所、苏亚玉吉买勒克1所、塔吾阿孜村1所；铁热克力克村1所、亚吐格曼村1所；拉斯奎镇阿热果勒村1所、阿瓦提村1所、墩阔恰村1所、库勒来克村1所、阔什库勒村1所、乃扎尔巴格村1所、其盖布隆村1所；吐沙拉乡阿克提其村1所、英巴格村1所、墩村1所、加拉勒巴格村1所、加木达村1所、喀热买提村1所、喀提其村2所、坎特艾日克村1所、阔克拱拜孜村1所、玛加村1所、普提拉什村1所、斯普斯亚村1所、斯亚村1所、吐居克村2所；肖尔巴格乡阿克塔什村1所、阿亚格阿曲村1所、阿依丁库勒村2所、巴什阿曲村1所、尕宗村1所、其迪尔村1所、热依木巴格村1所；伊里其乡阿克铁热克村1所、阿热坎特村1所、阿热肖拉克村1所、赛其阿克塔什村1所、苏开墩村1所、托甫恰村1所、托万阿热勒村2所、肖尔巴格村1所、肖拉克村2所、亚甫拉克村1所、依盖尔其村1所；玉龙喀什镇阿勒提来村1所、阿鲁博依村1所、巴什米克拉村1所、巴什依格孜艾日克村1所、达瓦巴扎村2所、纳格热其村1所、依盖其村1所、英阿瓦提村1所。</t>
  </si>
  <si>
    <t>HTS2019-175</t>
  </si>
  <si>
    <t>和田市2017年易地扶贫搬迁工程</t>
  </si>
  <si>
    <t xml:space="preserve">建设住房97套，户均面积77.62平方米，总面积8305.34平方米，人均23.95平方米；庭院建设：107户，户均676平方米，总面积72323平方米；蔬菜大棚建设：107座（每户一座）每座面积547平方米，总建筑面积58529平方米；其他建设：水、电、路等基础设施。（该资金用于补充易地搬迁项目贴息）
</t>
  </si>
  <si>
    <t>和田市产业区管委会</t>
  </si>
  <si>
    <t>贾全</t>
  </si>
  <si>
    <t>董旭</t>
  </si>
  <si>
    <t>HTS2019-67（3）</t>
  </si>
  <si>
    <t>和田市2018年农村扶贫公路建设项目</t>
  </si>
  <si>
    <t>改造玉龙喀什镇阿亚格依格孜艾日克村-英阿瓦提村农村的道路10.434公里，资金500万元，其中：2018年区内协作资金169万元修建1.35公里；剩余道路331万元资金由地方政府自筹。该段路将取名为米东路（因米东区人民政府积极开展区内协作帮扶工作，为和田市脱贫攻坚工作作出了巨大贡献）。</t>
  </si>
  <si>
    <t>HTS2019-85（1）</t>
  </si>
  <si>
    <t>和田市农村人居环境整治项目</t>
  </si>
  <si>
    <t>实施农村人居环境改善项目，需资金788.31万元.主要购置自卸式电动垃圾车158辆，每辆3万元，需资金474万元；塑料垃圾桶10477个，每个300元，需资金314.31万元。电动垃圾车资产交由村集体，垃圾埇入户，其中：
    1、肖尔巴格乡购置自卸式电动垃圾车28辆，垃圾桶750个；
    2、伊里其乡购买自卸式电动垃圾车18辆，垃圾桶1100个；
    3、吉亚乡购置自卸式电动垃圾26辆,垃圾桶2340个；
    4、吐沙拉镇购置自卸式电动垃圾车10辆，垃圾桶1000个；
    5、玉龙喀什购置自卸式电动垃圾车30辆，垃圾桶1887个；
    6、阿克恰勒乡购置自卸式电动垃圾车10辆，垃圾桶800个；
    7、古江巴格乡购置自卸式电动垃圾车16辆，垃圾桶1400个；
    8、拉斯奎镇购置自卸式电动垃圾车20辆，垃圾桶1200个。</t>
  </si>
  <si>
    <t>辆、个</t>
  </si>
  <si>
    <t>住建局、各相关乡镇</t>
  </si>
  <si>
    <t>葛伟业、窦玉、鲁大全、候锦锋、韩凤鸣、刘志勇、程毅、马良、冶永福</t>
  </si>
  <si>
    <t>HTS2019-85（2）</t>
  </si>
  <si>
    <t>和田市农村人居环境整治（购置抽粪车）项目</t>
  </si>
  <si>
    <t>购置容量3立方米抽粪车18辆。产权归村集体，由乡镇统一管理。其中：吐沙拉镇4辆，其余乡镇各2辆。</t>
  </si>
  <si>
    <t>HTS2019-183</t>
  </si>
  <si>
    <t>和田市阿克恰勒乡苏克墩村、其格勒克村、托甫恰村斗渠防渗改造工程</t>
  </si>
  <si>
    <t>阿克恰勒乡苏克墩村、其格勒克村、托甫恰村</t>
  </si>
  <si>
    <t>防渗改造21条斗渠总长13.805km，流量为0.30 m³/s～0.50m³/s，配套建筑物共175座，其中：各类水闸117座、农桥58座。安排该项目的劳务报酬不低于总投资的10%，50%的劳务报酬用于支付贫困户工资。</t>
  </si>
  <si>
    <t>HTS2019-169</t>
  </si>
  <si>
    <t>和田市古江巴格乡巴什古江村、吐沙拉村斗渠防渗改造工程</t>
  </si>
  <si>
    <t>巴什古江村、吐沙拉村斗渠防渗改造共8.286公里，设计引水流量0.3-0.5m3/s，控制灌溉面积8431亩。其中：巴什古江村3.8公里、吐沙拉村4.486公里，设计引水流量0.3-0.5m3/s。安排该项目的劳务报酬不低于总投资的10%，50%的劳务报酬用于支付贫困户工资。</t>
  </si>
  <si>
    <t>HTS2019-170</t>
  </si>
  <si>
    <t>和田市吉亚乡苏亚玉吉买勒克村、阿孜乃巴扎村斗渠防渗改造工程</t>
  </si>
  <si>
    <t>苏亚玉吉买勒克村、阿孜乃巴扎村斗渠防渗改造共10.743公里，控制灌溉面积6168亩。其中：吉亚乡苏亚玉吉买勒克村7.283公里、阿孜乃巴扎村3.46公里。安排该项目的劳务报酬不低于总投资的10%，50%的劳务报酬用于支付贫困户工资。</t>
  </si>
  <si>
    <t>HTS2019-172</t>
  </si>
  <si>
    <t>和田市吉亚乡吉勒尕艾日克村、克尔帕买里村、阔塔孜买里村斗渠防渗改造工程</t>
  </si>
  <si>
    <t>吉勒尕艾日克村、克尔帕买里村、阔塔孜买里村斗渠防渗改造共19.42公里，设计引水流量0.3-0.5m3/s，控制灌溉面积13793亩。其中：吉亚乡吉勒尕艾日克村9.42公里、克尔帕买里村5.62公里、阔塔孜买里村4.38公里，设计引水流量0.3-0.5m3/s。安排该项目的劳务报酬不低于总投资的10%，50%的劳务报酬用于支付贫困户工资。</t>
  </si>
  <si>
    <t>HTS2019-173</t>
  </si>
  <si>
    <t>和田市阿克恰勒乡托甫恰村、阿克塔什村斗渠防渗改造工程</t>
  </si>
  <si>
    <t>托甫恰村、阿克塔什村斗渠防渗改造共14.608公里，设计引水流量0.3-0.5m3/s，控制灌溉面积9643亩。其中：阿克恰勒乡托甫恰村9.304公里、阿克塔什村5.304公里，设计引水流量0.3-0.5m3/s。安排该项目的劳务报酬不低于总投资的10%，50%的劳务报酬用于支付贫困户工资。</t>
  </si>
  <si>
    <t>HTS2019-184</t>
  </si>
  <si>
    <t>和田市吉亚乡团结新村农业供水工程</t>
  </si>
  <si>
    <t>塔吾阿孜村（团结新村）新建沉沙池1座，总库容5万立方米；引水渠道防渗总长4.36km，设计引水流量2m3/s，设置4条d=250mm PE管，总长度约7500m、5座阀门井。可灌溉20000亩土地。</t>
  </si>
  <si>
    <t>HTS2019-121</t>
  </si>
  <si>
    <t>和田市农村小学供暖设施改造项目</t>
  </si>
  <si>
    <t>伊里其乡、玉龙喀什镇、古江巴格乡、吐沙拉镇</t>
  </si>
  <si>
    <t xml:space="preserve">4所农村小学改造19321平方米供暖设施，主要包括新安装及更换采暖设备、安装供电变压器等。其中：伊里其乡1所、玉龙喀什镇1所、古江巴格乡1所、吐沙拉镇1所。
</t>
  </si>
  <si>
    <t>HTS2019-149</t>
  </si>
  <si>
    <t>和田市玉龙喀什镇依盖其村第七中学建设项目</t>
  </si>
  <si>
    <t>初中教学及辅助用房、办公用房、生活用房等总建设面积 27060平方米、修建运动场、附属工程；采购教育教学设备、学生生活用品采购等，总投资8427万元。</t>
  </si>
  <si>
    <t>HTS2019-153</t>
  </si>
  <si>
    <t>和田市伊里其乡塞其阿克塔什村第十二小学建设项目</t>
  </si>
  <si>
    <t>小学教学及辅助用房、办公用房、生活用房等总建设面积 12312平方米、修建运动场、附属工程；采购教育教学设备、学生生活用品等，总投资3849万元。</t>
  </si>
  <si>
    <t>和田市贫困户煤改电项目</t>
  </si>
  <si>
    <t>六乡一镇</t>
  </si>
  <si>
    <t>六乡一镇实施煤改电8594户，其中贫困户3807户，每户贫困户给予950元补助。每户采暖面积50平方米，采暖形式为碳纤维，额定功率4千瓦。</t>
  </si>
  <si>
    <t>住建局、相关乡镇</t>
  </si>
  <si>
    <t>王国庆、相关乡镇党委书记</t>
  </si>
  <si>
    <t>HTS2019-161</t>
  </si>
  <si>
    <t>和田市排水管道改造建设项目</t>
  </si>
  <si>
    <t>吉亚乡、玉龙喀什镇</t>
  </si>
  <si>
    <t>为解决吉亚乡、玉龙喀什镇排水问题，新建排水管道共计15800米，其中新建DN1000钢管排水管3259米，DN800钢带管排水管6635米，新建DN400钢带排水管5906米，顶管160米。</t>
  </si>
  <si>
    <t>HTS2019-81(4)</t>
  </si>
  <si>
    <t>和田市吉亚乡金叶村、玉叶村农村饮水安全巩固提升工程</t>
  </si>
  <si>
    <t xml:space="preserve">水源防护420米，更换深井泵3台、55KW变频器3台，配套附属用房150平方米，更换加压泵3台、变频器1台，自动化控制系统1套。
</t>
  </si>
  <si>
    <t>中央预算内资金</t>
  </si>
  <si>
    <t>三、其他</t>
  </si>
  <si>
    <t>HTS2019-92</t>
  </si>
  <si>
    <t>和田市项目管理费</t>
  </si>
  <si>
    <t>用于项目规划编制、评审、宣传、督查、验收、跟踪审计、项目前期等费用。需资金1283万元，其中1000万元为地方财政配套资金，283万元为扶贫发展资金。（其中一期安排283万元，二期安排1000万元）</t>
  </si>
  <si>
    <t>扶贫办</t>
  </si>
  <si>
    <t>令爱军</t>
  </si>
  <si>
    <t>HTS2019-90</t>
  </si>
  <si>
    <t>和田市小额信贷贴息项目</t>
  </si>
  <si>
    <t>金融</t>
  </si>
  <si>
    <t>五乡三镇7605户建档立卡贷款贴息，资金1085.308万元。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</si>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</sst>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  <numFmt numFmtId="177" formatCode="0.00000_ "/>
    <numFmt numFmtId="43" formatCode="_ * #,##0.00_ ;_ * \-#,##0.00_ ;_ * &quot;-&quot;??_ ;_ @_ "/>
    <numFmt numFmtId="178" formatCode="0.00_ "/>
    <numFmt numFmtId="179" formatCode="0_ "/>
    <numFmt numFmtId="180" formatCode="0.0_ "/>
    <numFmt numFmtId="181" formatCode="0.000_ "/>
  </numFmts>
  <fonts count="49">
    <font>
      <sz val="11"/>
      <color indexed="8"/>
      <name val="宋体"/>
      <charset val="1"/>
    </font>
    <font>
      <sz val="14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b/>
      <sz val="40"/>
      <name val="宋体"/>
      <charset val="134"/>
    </font>
    <font>
      <sz val="20"/>
      <name val="宋体"/>
      <charset val="134"/>
    </font>
    <font>
      <sz val="48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宋体"/>
      <charset val="134"/>
    </font>
    <font>
      <b/>
      <sz val="48"/>
      <name val="宋体"/>
      <charset val="1"/>
    </font>
    <font>
      <b/>
      <sz val="36"/>
      <name val="SimSun"/>
      <charset val="134"/>
    </font>
    <font>
      <b/>
      <sz val="28"/>
      <name val="宋体"/>
      <charset val="134"/>
    </font>
    <font>
      <b/>
      <sz val="55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2" borderId="14" applyNumberFormat="0" applyAlignment="0" applyProtection="0">
      <alignment vertical="center"/>
    </xf>
    <xf numFmtId="0" fontId="48" fillId="2" borderId="9" applyNumberFormat="0" applyAlignment="0" applyProtection="0">
      <alignment vertical="center"/>
    </xf>
    <xf numFmtId="0" fontId="39" fillId="9" borderId="10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9" fillId="2" borderId="3" xfId="1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178" fontId="24" fillId="0" borderId="1" xfId="0" applyNumberFormat="1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 wrapText="1"/>
    </xf>
    <xf numFmtId="18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81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81" fontId="25" fillId="0" borderId="1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L321"/>
  <sheetViews>
    <sheetView tabSelected="1" view="pageBreakPreview" zoomScale="20" zoomScaleNormal="100" zoomScaleSheetLayoutView="20" workbookViewId="0">
      <pane ySplit="7" topLeftCell="A162" activePane="bottomLeft" state="frozen"/>
      <selection/>
      <selection pane="bottomLeft" activeCell="H163" sqref="H163:H167"/>
    </sheetView>
  </sheetViews>
  <sheetFormatPr defaultColWidth="10" defaultRowHeight="13.5"/>
  <cols>
    <col min="1" max="1" width="29.3833333333333" style="57" customWidth="1"/>
    <col min="2" max="2" width="42.5" style="57" customWidth="1"/>
    <col min="3" max="3" width="83.1333333333333" style="57" customWidth="1"/>
    <col min="4" max="4" width="25.5" style="57" customWidth="1"/>
    <col min="5" max="5" width="23.1333333333333" style="57" customWidth="1"/>
    <col min="6" max="6" width="75.6333333333333" style="57" customWidth="1"/>
    <col min="7" max="7" width="53.1333333333333" style="57" customWidth="1"/>
    <col min="8" max="8" width="255" style="58" customWidth="1"/>
    <col min="9" max="9" width="19.5" style="57" customWidth="1"/>
    <col min="10" max="10" width="34.3833333333333" style="57" customWidth="1"/>
    <col min="11" max="11" width="13.75" style="57" customWidth="1"/>
    <col min="12" max="15" width="12.5" style="57" customWidth="1"/>
    <col min="16" max="16" width="88.75" style="57" customWidth="1"/>
    <col min="17" max="17" width="55.6333333333333" style="57" customWidth="1"/>
    <col min="18" max="18" width="45.6333333333333" style="57" customWidth="1"/>
    <col min="19" max="19" width="40" style="57" customWidth="1"/>
    <col min="20" max="22" width="32.5" style="57" customWidth="1"/>
    <col min="23" max="23" width="54.3833333333333" style="57" customWidth="1"/>
    <col min="24" max="24" width="60.625" style="57" customWidth="1"/>
    <col min="25" max="25" width="61.875" style="57" customWidth="1"/>
    <col min="26" max="26" width="45" style="57" customWidth="1"/>
    <col min="27" max="27" width="31.25" style="57" customWidth="1"/>
    <col min="28" max="28" width="42.5" style="57" customWidth="1"/>
    <col min="29" max="29" width="56.25" style="57" customWidth="1"/>
    <col min="30" max="30" width="51.8833333333333" style="57" customWidth="1"/>
    <col min="31" max="31" width="47.5" style="57" customWidth="1"/>
    <col min="32" max="32" width="51.8833333333333" style="57" customWidth="1"/>
    <col min="33" max="33" width="40.6333333333333" style="57" customWidth="1"/>
    <col min="34" max="34" width="32" style="57" customWidth="1"/>
    <col min="35" max="35" width="31.25" style="57" customWidth="1"/>
    <col min="36" max="36" width="42.6833333333333" style="57" customWidth="1"/>
    <col min="37" max="37" width="23.725" style="57" customWidth="1"/>
    <col min="38" max="38" width="27.5" style="59" customWidth="1"/>
    <col min="39" max="16384" width="10" style="47"/>
  </cols>
  <sheetData>
    <row r="2" s="47" customFormat="1" ht="187" customHeight="1" spans="1:38">
      <c r="A2" s="60" t="s">
        <v>0</v>
      </c>
      <c r="B2" s="60"/>
      <c r="C2" s="60"/>
      <c r="D2" s="60"/>
      <c r="E2" s="60"/>
      <c r="F2" s="60"/>
      <c r="G2" s="60"/>
      <c r="H2" s="61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="47" customFormat="1" ht="97" customHeight="1" spans="1:38">
      <c r="A3" s="62" t="s">
        <v>1</v>
      </c>
      <c r="B3" s="62"/>
      <c r="C3" s="62"/>
      <c r="D3" s="62"/>
      <c r="E3" s="62"/>
      <c r="F3" s="62"/>
      <c r="G3" s="60"/>
      <c r="H3" s="61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2" t="s">
        <v>2</v>
      </c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="48" customFormat="1" ht="131" customHeight="1" spans="1:38">
      <c r="A4" s="63" t="s">
        <v>3</v>
      </c>
      <c r="B4" s="63" t="s">
        <v>4</v>
      </c>
      <c r="C4" s="63" t="s">
        <v>5</v>
      </c>
      <c r="D4" s="63" t="s">
        <v>6</v>
      </c>
      <c r="E4" s="63" t="s">
        <v>7</v>
      </c>
      <c r="F4" s="63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/>
      <c r="M4" s="63"/>
      <c r="N4" s="63"/>
      <c r="O4" s="63"/>
      <c r="P4" s="63" t="s">
        <v>14</v>
      </c>
      <c r="Q4" s="63" t="s">
        <v>15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 t="s">
        <v>16</v>
      </c>
      <c r="AF4" s="63"/>
      <c r="AG4" s="63"/>
      <c r="AH4" s="63"/>
      <c r="AI4" s="63" t="s">
        <v>17</v>
      </c>
      <c r="AJ4" s="63" t="s">
        <v>18</v>
      </c>
      <c r="AK4" s="63" t="s">
        <v>19</v>
      </c>
      <c r="AL4" s="65" t="s">
        <v>20</v>
      </c>
    </row>
    <row r="5" s="48" customFormat="1" ht="140.1" customHeight="1" spans="1:38">
      <c r="A5" s="63"/>
      <c r="B5" s="63"/>
      <c r="C5" s="63"/>
      <c r="D5" s="63"/>
      <c r="E5" s="63"/>
      <c r="F5" s="63"/>
      <c r="G5" s="63"/>
      <c r="H5" s="63"/>
      <c r="I5" s="63"/>
      <c r="J5" s="63"/>
      <c r="K5" s="63" t="s">
        <v>21</v>
      </c>
      <c r="L5" s="63"/>
      <c r="M5" s="63" t="s">
        <v>22</v>
      </c>
      <c r="N5" s="63"/>
      <c r="O5" s="63"/>
      <c r="P5" s="63"/>
      <c r="Q5" s="63" t="s">
        <v>23</v>
      </c>
      <c r="R5" s="63"/>
      <c r="S5" s="63"/>
      <c r="T5" s="63"/>
      <c r="U5" s="63"/>
      <c r="V5" s="63"/>
      <c r="W5" s="63" t="s">
        <v>24</v>
      </c>
      <c r="X5" s="63"/>
      <c r="Y5" s="63"/>
      <c r="Z5" s="63"/>
      <c r="AA5" s="63"/>
      <c r="AB5" s="63"/>
      <c r="AC5" s="63"/>
      <c r="AD5" s="63"/>
      <c r="AE5" s="63" t="s">
        <v>25</v>
      </c>
      <c r="AF5" s="63"/>
      <c r="AG5" s="63" t="s">
        <v>26</v>
      </c>
      <c r="AH5" s="63" t="s">
        <v>27</v>
      </c>
      <c r="AI5" s="63"/>
      <c r="AJ5" s="63"/>
      <c r="AK5" s="63"/>
      <c r="AL5" s="65"/>
    </row>
    <row r="6" s="48" customFormat="1" ht="375" customHeight="1" spans="1:38">
      <c r="A6" s="63"/>
      <c r="B6" s="63"/>
      <c r="C6" s="63"/>
      <c r="D6" s="63"/>
      <c r="E6" s="63"/>
      <c r="F6" s="63"/>
      <c r="G6" s="63"/>
      <c r="H6" s="63"/>
      <c r="I6" s="63"/>
      <c r="J6" s="63"/>
      <c r="K6" s="63" t="s">
        <v>28</v>
      </c>
      <c r="L6" s="72" t="s">
        <v>29</v>
      </c>
      <c r="M6" s="72" t="s">
        <v>28</v>
      </c>
      <c r="N6" s="72" t="s">
        <v>29</v>
      </c>
      <c r="O6" s="63" t="s">
        <v>30</v>
      </c>
      <c r="P6" s="63"/>
      <c r="Q6" s="63" t="s">
        <v>31</v>
      </c>
      <c r="R6" s="63" t="s">
        <v>32</v>
      </c>
      <c r="S6" s="63" t="s">
        <v>33</v>
      </c>
      <c r="T6" s="72" t="s">
        <v>34</v>
      </c>
      <c r="U6" s="72" t="s">
        <v>35</v>
      </c>
      <c r="V6" s="72" t="s">
        <v>36</v>
      </c>
      <c r="W6" s="63" t="s">
        <v>37</v>
      </c>
      <c r="X6" s="63" t="s">
        <v>38</v>
      </c>
      <c r="Y6" s="63" t="s">
        <v>39</v>
      </c>
      <c r="Z6" s="72" t="s">
        <v>40</v>
      </c>
      <c r="AA6" s="72" t="s">
        <v>41</v>
      </c>
      <c r="AB6" s="72" t="s">
        <v>42</v>
      </c>
      <c r="AC6" s="72" t="s">
        <v>43</v>
      </c>
      <c r="AD6" s="72" t="s">
        <v>44</v>
      </c>
      <c r="AE6" s="63" t="s">
        <v>45</v>
      </c>
      <c r="AF6" s="63" t="s">
        <v>46</v>
      </c>
      <c r="AG6" s="63"/>
      <c r="AH6" s="63"/>
      <c r="AI6" s="63"/>
      <c r="AJ6" s="63"/>
      <c r="AK6" s="63"/>
      <c r="AL6" s="65"/>
    </row>
    <row r="7" s="48" customFormat="1" ht="101.1" customHeight="1" spans="1:38">
      <c r="A7" s="63" t="s">
        <v>47</v>
      </c>
      <c r="B7" s="63"/>
      <c r="C7" s="63"/>
      <c r="D7" s="63"/>
      <c r="E7" s="63"/>
      <c r="F7" s="63"/>
      <c r="G7" s="63"/>
      <c r="H7" s="64"/>
      <c r="I7" s="63"/>
      <c r="J7" s="63"/>
      <c r="K7" s="63"/>
      <c r="L7" s="63"/>
      <c r="M7" s="63"/>
      <c r="N7" s="63"/>
      <c r="O7" s="63"/>
      <c r="P7" s="73">
        <f>P8+P149+P194</f>
        <v>175964.8318</v>
      </c>
      <c r="Q7" s="75">
        <f t="shared" ref="Q7:AD7" si="0">Q8+Q149+Q194</f>
        <v>54821.5</v>
      </c>
      <c r="R7" s="76">
        <f t="shared" si="0"/>
        <v>8570</v>
      </c>
      <c r="S7" s="77">
        <f t="shared" si="0"/>
        <v>1426</v>
      </c>
      <c r="T7" s="76">
        <f t="shared" si="0"/>
        <v>0</v>
      </c>
      <c r="U7" s="76">
        <f t="shared" si="0"/>
        <v>0</v>
      </c>
      <c r="V7" s="76">
        <f t="shared" si="0"/>
        <v>0</v>
      </c>
      <c r="W7" s="76">
        <f t="shared" si="0"/>
        <v>1120</v>
      </c>
      <c r="X7" s="75">
        <f t="shared" si="0"/>
        <v>42019.14</v>
      </c>
      <c r="Y7" s="79">
        <f t="shared" si="0"/>
        <v>53622.2446</v>
      </c>
      <c r="Z7" s="76">
        <f t="shared" si="0"/>
        <v>5724.9272</v>
      </c>
      <c r="AA7" s="76">
        <f t="shared" si="0"/>
        <v>0</v>
      </c>
      <c r="AB7" s="76">
        <f t="shared" si="0"/>
        <v>4159</v>
      </c>
      <c r="AC7" s="75">
        <f t="shared" si="0"/>
        <v>4502.02</v>
      </c>
      <c r="AD7" s="75">
        <f t="shared" si="0"/>
        <v>0</v>
      </c>
      <c r="AE7" s="63"/>
      <c r="AF7" s="63"/>
      <c r="AG7" s="63"/>
      <c r="AH7" s="63"/>
      <c r="AI7" s="63"/>
      <c r="AJ7" s="63"/>
      <c r="AK7" s="63"/>
      <c r="AL7" s="65"/>
    </row>
    <row r="8" s="49" customFormat="1" ht="165.95" customHeight="1" spans="1:38">
      <c r="A8" s="65" t="s">
        <v>48</v>
      </c>
      <c r="B8" s="65"/>
      <c r="C8" s="65"/>
      <c r="D8" s="65"/>
      <c r="E8" s="65"/>
      <c r="F8" s="65"/>
      <c r="G8" s="65"/>
      <c r="H8" s="66"/>
      <c r="I8" s="65"/>
      <c r="J8" s="65"/>
      <c r="K8" s="65"/>
      <c r="L8" s="65"/>
      <c r="M8" s="65"/>
      <c r="N8" s="65"/>
      <c r="O8" s="65"/>
      <c r="P8" s="65">
        <f>SUM(P9:P148)</f>
        <v>76980.6268</v>
      </c>
      <c r="Q8" s="65">
        <f t="shared" ref="Q8:AD8" si="1">SUM(Q9:Q148)</f>
        <v>50900.422</v>
      </c>
      <c r="R8" s="65">
        <f t="shared" si="1"/>
        <v>0</v>
      </c>
      <c r="S8" s="65">
        <f t="shared" si="1"/>
        <v>1426</v>
      </c>
      <c r="T8" s="65">
        <f t="shared" si="1"/>
        <v>0</v>
      </c>
      <c r="U8" s="65">
        <f t="shared" si="1"/>
        <v>0</v>
      </c>
      <c r="V8" s="65">
        <f t="shared" si="1"/>
        <v>0</v>
      </c>
      <c r="W8" s="65">
        <f t="shared" si="1"/>
        <v>0</v>
      </c>
      <c r="X8" s="65">
        <f t="shared" si="1"/>
        <v>5789.14</v>
      </c>
      <c r="Y8" s="65">
        <f t="shared" si="1"/>
        <v>7643.4476</v>
      </c>
      <c r="Z8" s="65">
        <f t="shared" si="1"/>
        <v>3587.6172</v>
      </c>
      <c r="AA8" s="65">
        <f t="shared" si="1"/>
        <v>0</v>
      </c>
      <c r="AB8" s="65">
        <f t="shared" si="1"/>
        <v>3990</v>
      </c>
      <c r="AC8" s="65">
        <f t="shared" si="1"/>
        <v>3644</v>
      </c>
      <c r="AD8" s="65">
        <f t="shared" si="1"/>
        <v>0</v>
      </c>
      <c r="AE8" s="65"/>
      <c r="AF8" s="65"/>
      <c r="AG8" s="65"/>
      <c r="AH8" s="65"/>
      <c r="AI8" s="65"/>
      <c r="AJ8" s="65"/>
      <c r="AK8" s="65"/>
      <c r="AL8" s="65"/>
    </row>
    <row r="9" s="48" customFormat="1" ht="405.95" customHeight="1" spans="1:38">
      <c r="A9" s="65">
        <v>1</v>
      </c>
      <c r="B9" s="65" t="s">
        <v>49</v>
      </c>
      <c r="C9" s="65" t="s">
        <v>50</v>
      </c>
      <c r="D9" s="65" t="s">
        <v>51</v>
      </c>
      <c r="E9" s="65" t="s">
        <v>52</v>
      </c>
      <c r="F9" s="65" t="s">
        <v>53</v>
      </c>
      <c r="G9" s="65" t="s">
        <v>54</v>
      </c>
      <c r="H9" s="67" t="s">
        <v>55</v>
      </c>
      <c r="I9" s="65" t="s">
        <v>56</v>
      </c>
      <c r="J9" s="65" t="s">
        <v>57</v>
      </c>
      <c r="K9" s="65"/>
      <c r="L9" s="65"/>
      <c r="M9" s="65"/>
      <c r="N9" s="65"/>
      <c r="O9" s="65"/>
      <c r="P9" s="65">
        <f>SUM(Q9:Y9)</f>
        <v>7026.5</v>
      </c>
      <c r="Q9" s="65">
        <v>7026.5</v>
      </c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>
        <v>14053</v>
      </c>
      <c r="AF9" s="65">
        <v>14053</v>
      </c>
      <c r="AG9" s="65">
        <v>0.02</v>
      </c>
      <c r="AH9" s="65">
        <v>1656</v>
      </c>
      <c r="AI9" s="65" t="s">
        <v>58</v>
      </c>
      <c r="AJ9" s="65" t="s">
        <v>59</v>
      </c>
      <c r="AK9" s="65" t="s">
        <v>60</v>
      </c>
      <c r="AL9" s="65" t="s">
        <v>61</v>
      </c>
    </row>
    <row r="10" s="48" customFormat="1" ht="405.95" customHeight="1" spans="1:38">
      <c r="A10" s="65"/>
      <c r="B10" s="65"/>
      <c r="C10" s="65"/>
      <c r="D10" s="65"/>
      <c r="E10" s="65"/>
      <c r="F10" s="65"/>
      <c r="G10" s="65"/>
      <c r="H10" s="67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="48" customFormat="1" ht="405.95" customHeight="1" spans="1:38">
      <c r="A11" s="65"/>
      <c r="B11" s="65"/>
      <c r="C11" s="65"/>
      <c r="D11" s="65"/>
      <c r="E11" s="65"/>
      <c r="F11" s="65"/>
      <c r="G11" s="65"/>
      <c r="H11" s="67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="48" customFormat="1" ht="405.95" customHeight="1" spans="1:38">
      <c r="A12" s="65"/>
      <c r="B12" s="65"/>
      <c r="C12" s="65"/>
      <c r="D12" s="65"/>
      <c r="E12" s="65"/>
      <c r="F12" s="65"/>
      <c r="G12" s="65"/>
      <c r="H12" s="67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s="48" customFormat="1" ht="326" customHeight="1" spans="1:38">
      <c r="A13" s="65">
        <v>2</v>
      </c>
      <c r="B13" s="65" t="s">
        <v>62</v>
      </c>
      <c r="C13" s="65" t="s">
        <v>63</v>
      </c>
      <c r="D13" s="65" t="s">
        <v>64</v>
      </c>
      <c r="E13" s="65" t="s">
        <v>52</v>
      </c>
      <c r="F13" s="65" t="s">
        <v>65</v>
      </c>
      <c r="G13" s="65" t="s">
        <v>54</v>
      </c>
      <c r="H13" s="68" t="s">
        <v>66</v>
      </c>
      <c r="I13" s="65" t="s">
        <v>67</v>
      </c>
      <c r="J13" s="65"/>
      <c r="K13" s="65"/>
      <c r="L13" s="65"/>
      <c r="M13" s="74"/>
      <c r="N13" s="65"/>
      <c r="O13" s="65"/>
      <c r="P13" s="65">
        <f>SUM(Q13:Y13)</f>
        <v>48</v>
      </c>
      <c r="Q13" s="65">
        <v>48</v>
      </c>
      <c r="R13" s="65"/>
      <c r="S13" s="65"/>
      <c r="T13" s="65"/>
      <c r="U13" s="65"/>
      <c r="V13" s="65"/>
      <c r="W13" s="78"/>
      <c r="X13" s="78"/>
      <c r="Y13" s="78"/>
      <c r="Z13" s="78"/>
      <c r="AA13" s="78"/>
      <c r="AB13" s="78"/>
      <c r="AC13" s="78"/>
      <c r="AD13" s="78"/>
      <c r="AE13" s="65">
        <v>7</v>
      </c>
      <c r="AF13" s="65">
        <v>7</v>
      </c>
      <c r="AG13" s="65">
        <v>0.8</v>
      </c>
      <c r="AH13" s="65">
        <v>3</v>
      </c>
      <c r="AI13" s="69" t="s">
        <v>68</v>
      </c>
      <c r="AJ13" s="69" t="s">
        <v>69</v>
      </c>
      <c r="AK13" s="69" t="s">
        <v>70</v>
      </c>
      <c r="AL13" s="65" t="s">
        <v>61</v>
      </c>
    </row>
    <row r="14" s="48" customFormat="1" ht="406" customHeight="1" spans="1:38">
      <c r="A14" s="65">
        <v>3</v>
      </c>
      <c r="B14" s="65" t="s">
        <v>71</v>
      </c>
      <c r="C14" s="65" t="s">
        <v>72</v>
      </c>
      <c r="D14" s="65" t="s">
        <v>64</v>
      </c>
      <c r="E14" s="65" t="s">
        <v>73</v>
      </c>
      <c r="F14" s="65" t="s">
        <v>74</v>
      </c>
      <c r="G14" s="65" t="s">
        <v>75</v>
      </c>
      <c r="H14" s="66" t="s">
        <v>76</v>
      </c>
      <c r="I14" s="65" t="s">
        <v>67</v>
      </c>
      <c r="J14" s="65"/>
      <c r="K14" s="65"/>
      <c r="L14" s="65"/>
      <c r="M14" s="65"/>
      <c r="N14" s="65"/>
      <c r="O14" s="65"/>
      <c r="P14" s="65">
        <f>SUM(Q14:Y14)</f>
        <v>320.15</v>
      </c>
      <c r="Q14" s="65"/>
      <c r="R14" s="65"/>
      <c r="S14" s="65"/>
      <c r="T14" s="65"/>
      <c r="U14" s="65"/>
      <c r="V14" s="65"/>
      <c r="W14" s="65"/>
      <c r="X14" s="65"/>
      <c r="Y14" s="65">
        <v>320.15</v>
      </c>
      <c r="Z14" s="65"/>
      <c r="AA14" s="65"/>
      <c r="AB14" s="65"/>
      <c r="AC14" s="65"/>
      <c r="AD14" s="65"/>
      <c r="AE14" s="65">
        <v>33</v>
      </c>
      <c r="AF14" s="65">
        <v>33</v>
      </c>
      <c r="AG14" s="65">
        <v>0.8</v>
      </c>
      <c r="AH14" s="65">
        <v>5</v>
      </c>
      <c r="AI14" s="65" t="s">
        <v>77</v>
      </c>
      <c r="AJ14" s="65" t="s">
        <v>78</v>
      </c>
      <c r="AK14" s="65" t="s">
        <v>60</v>
      </c>
      <c r="AL14" s="65" t="s">
        <v>79</v>
      </c>
    </row>
    <row r="15" s="48" customFormat="1" ht="406" customHeight="1" spans="1:38">
      <c r="A15" s="65"/>
      <c r="B15" s="65"/>
      <c r="C15" s="65"/>
      <c r="D15" s="65"/>
      <c r="E15" s="65"/>
      <c r="F15" s="65"/>
      <c r="G15" s="65"/>
      <c r="H15" s="66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</row>
    <row r="16" s="48" customFormat="1" ht="409" customHeight="1" spans="1:38">
      <c r="A16" s="65">
        <v>4</v>
      </c>
      <c r="B16" s="65" t="s">
        <v>80</v>
      </c>
      <c r="C16" s="69" t="s">
        <v>81</v>
      </c>
      <c r="D16" s="65" t="s">
        <v>64</v>
      </c>
      <c r="E16" s="65" t="s">
        <v>82</v>
      </c>
      <c r="F16" s="69" t="s">
        <v>83</v>
      </c>
      <c r="G16" s="65" t="s">
        <v>54</v>
      </c>
      <c r="H16" s="68" t="s">
        <v>84</v>
      </c>
      <c r="I16" s="65" t="s">
        <v>67</v>
      </c>
      <c r="J16" s="65"/>
      <c r="K16" s="65"/>
      <c r="L16" s="65"/>
      <c r="M16" s="65"/>
      <c r="N16" s="65"/>
      <c r="O16" s="65"/>
      <c r="P16" s="65">
        <f>SUM(Q16:Y16)</f>
        <v>160</v>
      </c>
      <c r="Q16" s="65">
        <v>160</v>
      </c>
      <c r="R16" s="65"/>
      <c r="S16" s="65"/>
      <c r="T16" s="65"/>
      <c r="U16" s="65"/>
      <c r="V16" s="65"/>
      <c r="W16" s="78"/>
      <c r="X16" s="78"/>
      <c r="Y16" s="65"/>
      <c r="Z16" s="65"/>
      <c r="AA16" s="65"/>
      <c r="AB16" s="65"/>
      <c r="AC16" s="65"/>
      <c r="AD16" s="65"/>
      <c r="AE16" s="65">
        <v>27</v>
      </c>
      <c r="AF16" s="65">
        <v>27</v>
      </c>
      <c r="AG16" s="65">
        <v>0.8</v>
      </c>
      <c r="AH16" s="65">
        <v>14</v>
      </c>
      <c r="AI16" s="69" t="s">
        <v>85</v>
      </c>
      <c r="AJ16" s="69" t="s">
        <v>86</v>
      </c>
      <c r="AK16" s="69" t="s">
        <v>87</v>
      </c>
      <c r="AL16" s="65" t="s">
        <v>88</v>
      </c>
    </row>
    <row r="17" s="48" customFormat="1" ht="409" customHeight="1" spans="1:38">
      <c r="A17" s="65">
        <v>5</v>
      </c>
      <c r="B17" s="65" t="s">
        <v>89</v>
      </c>
      <c r="C17" s="65" t="s">
        <v>90</v>
      </c>
      <c r="D17" s="65" t="s">
        <v>64</v>
      </c>
      <c r="E17" s="65" t="s">
        <v>52</v>
      </c>
      <c r="F17" s="65" t="s">
        <v>91</v>
      </c>
      <c r="G17" s="65" t="s">
        <v>54</v>
      </c>
      <c r="H17" s="66" t="s">
        <v>92</v>
      </c>
      <c r="I17" s="65" t="s">
        <v>67</v>
      </c>
      <c r="J17" s="65"/>
      <c r="K17" s="65"/>
      <c r="L17" s="65"/>
      <c r="M17" s="65"/>
      <c r="N17" s="65"/>
      <c r="O17" s="65"/>
      <c r="P17" s="65">
        <f>SUM(Q17:Y17)</f>
        <v>310</v>
      </c>
      <c r="Q17" s="65">
        <v>310</v>
      </c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>
        <v>73</v>
      </c>
      <c r="AF17" s="65">
        <v>73</v>
      </c>
      <c r="AG17" s="65">
        <v>0.4</v>
      </c>
      <c r="AH17" s="65">
        <v>5</v>
      </c>
      <c r="AI17" s="65" t="s">
        <v>93</v>
      </c>
      <c r="AJ17" s="65" t="s">
        <v>94</v>
      </c>
      <c r="AK17" s="65" t="s">
        <v>87</v>
      </c>
      <c r="AL17" s="65" t="s">
        <v>88</v>
      </c>
    </row>
    <row r="18" s="48" customFormat="1" ht="409" customHeight="1" spans="1:38">
      <c r="A18" s="65"/>
      <c r="B18" s="65"/>
      <c r="C18" s="65"/>
      <c r="D18" s="65"/>
      <c r="E18" s="65"/>
      <c r="F18" s="65"/>
      <c r="G18" s="65"/>
      <c r="H18" s="66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s="48" customFormat="1" ht="409" customHeight="1" spans="1:38">
      <c r="A19" s="65">
        <v>6</v>
      </c>
      <c r="B19" s="65" t="s">
        <v>95</v>
      </c>
      <c r="C19" s="65" t="s">
        <v>96</v>
      </c>
      <c r="D19" s="65" t="s">
        <v>64</v>
      </c>
      <c r="E19" s="65" t="s">
        <v>52</v>
      </c>
      <c r="F19" s="65" t="s">
        <v>97</v>
      </c>
      <c r="G19" s="65" t="s">
        <v>54</v>
      </c>
      <c r="H19" s="66" t="s">
        <v>98</v>
      </c>
      <c r="I19" s="65" t="s">
        <v>67</v>
      </c>
      <c r="J19" s="65"/>
      <c r="K19" s="65"/>
      <c r="L19" s="65"/>
      <c r="M19" s="65"/>
      <c r="N19" s="65"/>
      <c r="O19" s="65"/>
      <c r="P19" s="65">
        <f>SUM(Q19:Y19)</f>
        <v>400</v>
      </c>
      <c r="Q19" s="65">
        <v>400</v>
      </c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>
        <v>64</v>
      </c>
      <c r="AF19" s="65">
        <v>52</v>
      </c>
      <c r="AG19" s="65">
        <v>0.6</v>
      </c>
      <c r="AH19" s="65"/>
      <c r="AI19" s="65" t="s">
        <v>99</v>
      </c>
      <c r="AJ19" s="65" t="s">
        <v>100</v>
      </c>
      <c r="AK19" s="65" t="s">
        <v>70</v>
      </c>
      <c r="AL19" s="65" t="s">
        <v>61</v>
      </c>
    </row>
    <row r="20" s="48" customFormat="1" ht="172" customHeight="1" spans="1:38">
      <c r="A20" s="65"/>
      <c r="B20" s="65"/>
      <c r="C20" s="65"/>
      <c r="D20" s="65"/>
      <c r="E20" s="65"/>
      <c r="F20" s="65"/>
      <c r="G20" s="65"/>
      <c r="H20" s="66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</row>
    <row r="21" s="48" customFormat="1" ht="406" customHeight="1" spans="1:38">
      <c r="A21" s="65">
        <v>7</v>
      </c>
      <c r="B21" s="65" t="s">
        <v>101</v>
      </c>
      <c r="C21" s="65" t="s">
        <v>102</v>
      </c>
      <c r="D21" s="65" t="s">
        <v>64</v>
      </c>
      <c r="E21" s="65" t="s">
        <v>52</v>
      </c>
      <c r="F21" s="65" t="s">
        <v>65</v>
      </c>
      <c r="G21" s="65" t="s">
        <v>54</v>
      </c>
      <c r="H21" s="66" t="s">
        <v>103</v>
      </c>
      <c r="I21" s="65" t="s">
        <v>67</v>
      </c>
      <c r="J21" s="65"/>
      <c r="K21" s="65"/>
      <c r="L21" s="65"/>
      <c r="M21" s="65"/>
      <c r="N21" s="65"/>
      <c r="O21" s="65"/>
      <c r="P21" s="65">
        <f>SUM(Q21:Y21)</f>
        <v>100</v>
      </c>
      <c r="Q21" s="65">
        <v>100</v>
      </c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>
        <v>14</v>
      </c>
      <c r="AF21" s="65">
        <v>14</v>
      </c>
      <c r="AG21" s="65">
        <v>0.8</v>
      </c>
      <c r="AH21" s="65">
        <v>2</v>
      </c>
      <c r="AI21" s="69" t="s">
        <v>68</v>
      </c>
      <c r="AJ21" s="69" t="s">
        <v>69</v>
      </c>
      <c r="AK21" s="69" t="s">
        <v>70</v>
      </c>
      <c r="AL21" s="65" t="s">
        <v>61</v>
      </c>
    </row>
    <row r="22" s="48" customFormat="1" ht="406" customHeight="1" spans="1:38">
      <c r="A22" s="65">
        <v>8</v>
      </c>
      <c r="B22" s="65" t="s">
        <v>104</v>
      </c>
      <c r="C22" s="65" t="s">
        <v>105</v>
      </c>
      <c r="D22" s="65" t="s">
        <v>64</v>
      </c>
      <c r="E22" s="65" t="s">
        <v>52</v>
      </c>
      <c r="F22" s="65" t="s">
        <v>106</v>
      </c>
      <c r="G22" s="65" t="s">
        <v>54</v>
      </c>
      <c r="H22" s="66" t="s">
        <v>107</v>
      </c>
      <c r="I22" s="65" t="s">
        <v>67</v>
      </c>
      <c r="J22" s="65"/>
      <c r="K22" s="65"/>
      <c r="L22" s="65"/>
      <c r="M22" s="65"/>
      <c r="N22" s="65"/>
      <c r="O22" s="65"/>
      <c r="P22" s="65">
        <f>SUM(Q22:Y22)</f>
        <v>112</v>
      </c>
      <c r="Q22" s="65">
        <v>112</v>
      </c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>
        <v>11</v>
      </c>
      <c r="AF22" s="65">
        <v>11</v>
      </c>
      <c r="AG22" s="65">
        <v>0.8</v>
      </c>
      <c r="AH22" s="65">
        <v>2</v>
      </c>
      <c r="AI22" s="69" t="s">
        <v>108</v>
      </c>
      <c r="AJ22" s="69" t="s">
        <v>109</v>
      </c>
      <c r="AK22" s="69" t="s">
        <v>70</v>
      </c>
      <c r="AL22" s="65" t="s">
        <v>88</v>
      </c>
    </row>
    <row r="23" s="48" customFormat="1" ht="405" customHeight="1" spans="1:38">
      <c r="A23" s="65">
        <v>9</v>
      </c>
      <c r="B23" s="65" t="s">
        <v>110</v>
      </c>
      <c r="C23" s="65" t="s">
        <v>111</v>
      </c>
      <c r="D23" s="65" t="s">
        <v>64</v>
      </c>
      <c r="E23" s="65" t="s">
        <v>52</v>
      </c>
      <c r="F23" s="65" t="s">
        <v>65</v>
      </c>
      <c r="G23" s="65" t="s">
        <v>54</v>
      </c>
      <c r="H23" s="68" t="s">
        <v>112</v>
      </c>
      <c r="I23" s="65" t="s">
        <v>67</v>
      </c>
      <c r="J23" s="65">
        <v>1.8</v>
      </c>
      <c r="K23" s="65"/>
      <c r="L23" s="65"/>
      <c r="M23" s="65"/>
      <c r="N23" s="65"/>
      <c r="O23" s="65"/>
      <c r="P23" s="65">
        <f>SUM(Q23:Y23)</f>
        <v>54</v>
      </c>
      <c r="Q23" s="65">
        <v>54</v>
      </c>
      <c r="R23" s="65"/>
      <c r="S23" s="65"/>
      <c r="T23" s="65"/>
      <c r="U23" s="65"/>
      <c r="V23" s="65"/>
      <c r="W23" s="78"/>
      <c r="X23" s="78"/>
      <c r="Y23" s="65"/>
      <c r="Z23" s="65"/>
      <c r="AA23" s="65"/>
      <c r="AB23" s="65"/>
      <c r="AC23" s="65"/>
      <c r="AD23" s="65"/>
      <c r="AE23" s="65">
        <v>8</v>
      </c>
      <c r="AF23" s="65">
        <v>8</v>
      </c>
      <c r="AG23" s="65">
        <v>0.8</v>
      </c>
      <c r="AH23" s="65">
        <v>2</v>
      </c>
      <c r="AI23" s="69" t="s">
        <v>68</v>
      </c>
      <c r="AJ23" s="69" t="s">
        <v>69</v>
      </c>
      <c r="AK23" s="69" t="s">
        <v>113</v>
      </c>
      <c r="AL23" s="65" t="s">
        <v>88</v>
      </c>
    </row>
    <row r="24" s="48" customFormat="1" ht="408.95" customHeight="1" spans="1:38">
      <c r="A24" s="65">
        <v>10</v>
      </c>
      <c r="B24" s="65" t="s">
        <v>114</v>
      </c>
      <c r="C24" s="65" t="s">
        <v>115</v>
      </c>
      <c r="D24" s="65" t="s">
        <v>64</v>
      </c>
      <c r="E24" s="65" t="s">
        <v>52</v>
      </c>
      <c r="F24" s="65" t="s">
        <v>116</v>
      </c>
      <c r="G24" s="65" t="s">
        <v>54</v>
      </c>
      <c r="H24" s="66" t="s">
        <v>117</v>
      </c>
      <c r="I24" s="65" t="s">
        <v>67</v>
      </c>
      <c r="J24" s="65">
        <v>0.6</v>
      </c>
      <c r="K24" s="65"/>
      <c r="L24" s="65"/>
      <c r="M24" s="65"/>
      <c r="N24" s="65"/>
      <c r="O24" s="65"/>
      <c r="P24" s="65">
        <v>60</v>
      </c>
      <c r="Q24" s="65">
        <v>60</v>
      </c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>
        <v>100</v>
      </c>
      <c r="AF24" s="65">
        <v>100</v>
      </c>
      <c r="AG24" s="65">
        <v>0.2</v>
      </c>
      <c r="AH24" s="65"/>
      <c r="AI24" s="69" t="s">
        <v>118</v>
      </c>
      <c r="AJ24" s="69" t="s">
        <v>119</v>
      </c>
      <c r="AK24" s="69" t="s">
        <v>60</v>
      </c>
      <c r="AL24" s="65" t="s">
        <v>61</v>
      </c>
    </row>
    <row r="25" s="48" customFormat="1" ht="318" customHeight="1" spans="1:38">
      <c r="A25" s="65">
        <v>11</v>
      </c>
      <c r="B25" s="65" t="s">
        <v>120</v>
      </c>
      <c r="C25" s="65" t="s">
        <v>121</v>
      </c>
      <c r="D25" s="65" t="s">
        <v>51</v>
      </c>
      <c r="E25" s="65" t="s">
        <v>52</v>
      </c>
      <c r="F25" s="65" t="s">
        <v>122</v>
      </c>
      <c r="G25" s="65" t="s">
        <v>54</v>
      </c>
      <c r="H25" s="68" t="s">
        <v>123</v>
      </c>
      <c r="I25" s="65" t="s">
        <v>67</v>
      </c>
      <c r="J25" s="65"/>
      <c r="K25" s="65"/>
      <c r="L25" s="65"/>
      <c r="M25" s="65"/>
      <c r="N25" s="65"/>
      <c r="O25" s="65"/>
      <c r="P25" s="65">
        <f>SUM(Q25:Y25)</f>
        <v>130</v>
      </c>
      <c r="Q25" s="65">
        <v>130</v>
      </c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>
        <v>8</v>
      </c>
      <c r="AF25" s="65">
        <v>6</v>
      </c>
      <c r="AG25" s="65">
        <v>0.8</v>
      </c>
      <c r="AH25" s="65"/>
      <c r="AI25" s="69" t="s">
        <v>124</v>
      </c>
      <c r="AJ25" s="69" t="s">
        <v>125</v>
      </c>
      <c r="AK25" s="69" t="s">
        <v>87</v>
      </c>
      <c r="AL25" s="65" t="s">
        <v>88</v>
      </c>
    </row>
    <row r="26" s="48" customFormat="1" ht="408" customHeight="1" spans="1:38">
      <c r="A26" s="65">
        <v>12</v>
      </c>
      <c r="B26" s="65" t="s">
        <v>126</v>
      </c>
      <c r="C26" s="65" t="s">
        <v>127</v>
      </c>
      <c r="D26" s="65" t="s">
        <v>128</v>
      </c>
      <c r="E26" s="65" t="s">
        <v>52</v>
      </c>
      <c r="F26" s="65" t="s">
        <v>129</v>
      </c>
      <c r="G26" s="65" t="s">
        <v>54</v>
      </c>
      <c r="H26" s="67" t="s">
        <v>130</v>
      </c>
      <c r="I26" s="65" t="s">
        <v>131</v>
      </c>
      <c r="J26" s="65">
        <v>0.04</v>
      </c>
      <c r="K26" s="65"/>
      <c r="L26" s="65"/>
      <c r="M26" s="65"/>
      <c r="N26" s="65"/>
      <c r="O26" s="65"/>
      <c r="P26" s="65">
        <f>SUM(Q26:Y26)</f>
        <v>516.464</v>
      </c>
      <c r="Q26" s="65">
        <v>516.464</v>
      </c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>
        <v>4155</v>
      </c>
      <c r="AF26" s="65">
        <v>4155</v>
      </c>
      <c r="AG26" s="65">
        <v>0.06</v>
      </c>
      <c r="AH26" s="65">
        <v>1634</v>
      </c>
      <c r="AI26" s="65" t="s">
        <v>132</v>
      </c>
      <c r="AJ26" s="65" t="s">
        <v>133</v>
      </c>
      <c r="AK26" s="65" t="s">
        <v>60</v>
      </c>
      <c r="AL26" s="65" t="s">
        <v>61</v>
      </c>
    </row>
    <row r="27" s="48" customFormat="1" ht="408" customHeight="1" spans="1:38">
      <c r="A27" s="65"/>
      <c r="B27" s="65"/>
      <c r="C27" s="65"/>
      <c r="D27" s="65"/>
      <c r="E27" s="65"/>
      <c r="F27" s="65"/>
      <c r="G27" s="65"/>
      <c r="H27" s="67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</row>
    <row r="28" s="48" customFormat="1" ht="315" customHeight="1" spans="1:38">
      <c r="A28" s="65">
        <v>13</v>
      </c>
      <c r="B28" s="65" t="s">
        <v>134</v>
      </c>
      <c r="C28" s="70" t="s">
        <v>135</v>
      </c>
      <c r="D28" s="70" t="s">
        <v>128</v>
      </c>
      <c r="E28" s="70" t="s">
        <v>52</v>
      </c>
      <c r="F28" s="70" t="s">
        <v>136</v>
      </c>
      <c r="G28" s="65" t="s">
        <v>54</v>
      </c>
      <c r="H28" s="68" t="s">
        <v>137</v>
      </c>
      <c r="I28" s="65" t="s">
        <v>67</v>
      </c>
      <c r="J28" s="65">
        <v>0.8</v>
      </c>
      <c r="K28" s="65"/>
      <c r="L28" s="65"/>
      <c r="M28" s="65"/>
      <c r="N28" s="65"/>
      <c r="O28" s="65"/>
      <c r="P28" s="65">
        <f t="shared" ref="P28:P34" si="2">SUM(Q28:Y28)</f>
        <v>8</v>
      </c>
      <c r="Q28" s="65">
        <v>8</v>
      </c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>
        <v>34</v>
      </c>
      <c r="AF28" s="65">
        <v>34</v>
      </c>
      <c r="AG28" s="65">
        <v>0.044</v>
      </c>
      <c r="AH28" s="65">
        <v>4</v>
      </c>
      <c r="AI28" s="69" t="s">
        <v>138</v>
      </c>
      <c r="AJ28" s="69" t="s">
        <v>139</v>
      </c>
      <c r="AK28" s="69" t="s">
        <v>140</v>
      </c>
      <c r="AL28" s="65" t="s">
        <v>88</v>
      </c>
    </row>
    <row r="29" s="48" customFormat="1" ht="409" customHeight="1" spans="1:38">
      <c r="A29" s="65">
        <v>14</v>
      </c>
      <c r="B29" s="65" t="s">
        <v>141</v>
      </c>
      <c r="C29" s="70" t="s">
        <v>142</v>
      </c>
      <c r="D29" s="70" t="s">
        <v>128</v>
      </c>
      <c r="E29" s="70" t="s">
        <v>52</v>
      </c>
      <c r="F29" s="70" t="s">
        <v>116</v>
      </c>
      <c r="G29" s="65" t="s">
        <v>54</v>
      </c>
      <c r="H29" s="71" t="s">
        <v>143</v>
      </c>
      <c r="I29" s="65" t="s">
        <v>131</v>
      </c>
      <c r="J29" s="65">
        <v>0.11</v>
      </c>
      <c r="K29" s="65"/>
      <c r="L29" s="65"/>
      <c r="M29" s="65"/>
      <c r="N29" s="65"/>
      <c r="O29" s="65"/>
      <c r="P29" s="65">
        <f t="shared" si="2"/>
        <v>226.6</v>
      </c>
      <c r="Q29" s="65"/>
      <c r="R29" s="65"/>
      <c r="S29" s="65"/>
      <c r="T29" s="65"/>
      <c r="U29" s="65"/>
      <c r="V29" s="65"/>
      <c r="W29" s="65"/>
      <c r="X29" s="65"/>
      <c r="Y29" s="65">
        <v>226.6</v>
      </c>
      <c r="Z29" s="65"/>
      <c r="AA29" s="65"/>
      <c r="AB29" s="65"/>
      <c r="AC29" s="65"/>
      <c r="AD29" s="65"/>
      <c r="AE29" s="65">
        <v>396</v>
      </c>
      <c r="AF29" s="65">
        <v>396</v>
      </c>
      <c r="AG29" s="65">
        <v>0.037</v>
      </c>
      <c r="AH29" s="65">
        <v>73</v>
      </c>
      <c r="AI29" s="69" t="s">
        <v>144</v>
      </c>
      <c r="AJ29" s="69" t="s">
        <v>145</v>
      </c>
      <c r="AK29" s="69" t="s">
        <v>60</v>
      </c>
      <c r="AL29" s="65" t="s">
        <v>79</v>
      </c>
    </row>
    <row r="30" s="47" customFormat="1" ht="405" customHeight="1" spans="1:38">
      <c r="A30" s="65">
        <v>15</v>
      </c>
      <c r="B30" s="65" t="s">
        <v>146</v>
      </c>
      <c r="C30" s="65" t="s">
        <v>147</v>
      </c>
      <c r="D30" s="65" t="s">
        <v>128</v>
      </c>
      <c r="E30" s="65" t="s">
        <v>52</v>
      </c>
      <c r="F30" s="65" t="s">
        <v>116</v>
      </c>
      <c r="G30" s="65" t="s">
        <v>54</v>
      </c>
      <c r="H30" s="66" t="s">
        <v>148</v>
      </c>
      <c r="I30" s="65" t="s">
        <v>131</v>
      </c>
      <c r="J30" s="65"/>
      <c r="K30" s="65"/>
      <c r="L30" s="65"/>
      <c r="M30" s="65"/>
      <c r="N30" s="65"/>
      <c r="O30" s="65"/>
      <c r="P30" s="65">
        <f t="shared" si="2"/>
        <v>28.8</v>
      </c>
      <c r="Q30" s="65">
        <v>28.8</v>
      </c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>
        <v>28</v>
      </c>
      <c r="AF30" s="65">
        <v>28</v>
      </c>
      <c r="AG30" s="65">
        <v>0.03</v>
      </c>
      <c r="AH30" s="65">
        <v>2</v>
      </c>
      <c r="AI30" s="69" t="s">
        <v>144</v>
      </c>
      <c r="AJ30" s="69" t="s">
        <v>149</v>
      </c>
      <c r="AK30" s="69" t="s">
        <v>87</v>
      </c>
      <c r="AL30" s="65" t="s">
        <v>88</v>
      </c>
    </row>
    <row r="31" s="47" customFormat="1" ht="405" customHeight="1" spans="1:38">
      <c r="A31" s="65">
        <v>16</v>
      </c>
      <c r="B31" s="65" t="s">
        <v>150</v>
      </c>
      <c r="C31" s="65" t="s">
        <v>151</v>
      </c>
      <c r="D31" s="65" t="s">
        <v>128</v>
      </c>
      <c r="E31" s="65" t="s">
        <v>52</v>
      </c>
      <c r="F31" s="65" t="s">
        <v>136</v>
      </c>
      <c r="G31" s="65" t="s">
        <v>54</v>
      </c>
      <c r="H31" s="66" t="s">
        <v>152</v>
      </c>
      <c r="I31" s="65" t="s">
        <v>131</v>
      </c>
      <c r="J31" s="65"/>
      <c r="K31" s="65"/>
      <c r="L31" s="65"/>
      <c r="M31" s="65"/>
      <c r="N31" s="65"/>
      <c r="O31" s="65"/>
      <c r="P31" s="65">
        <f t="shared" si="2"/>
        <v>10</v>
      </c>
      <c r="Q31" s="65">
        <v>10</v>
      </c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>
        <v>7</v>
      </c>
      <c r="AF31" s="65">
        <v>7</v>
      </c>
      <c r="AG31" s="65">
        <v>0.045</v>
      </c>
      <c r="AH31" s="65"/>
      <c r="AI31" s="69" t="s">
        <v>138</v>
      </c>
      <c r="AJ31" s="69" t="s">
        <v>153</v>
      </c>
      <c r="AK31" s="69" t="s">
        <v>140</v>
      </c>
      <c r="AL31" s="65" t="s">
        <v>88</v>
      </c>
    </row>
    <row r="32" s="47" customFormat="1" ht="405" customHeight="1" spans="1:38">
      <c r="A32" s="65">
        <v>17</v>
      </c>
      <c r="B32" s="65" t="s">
        <v>154</v>
      </c>
      <c r="C32" s="65" t="s">
        <v>155</v>
      </c>
      <c r="D32" s="65" t="s">
        <v>128</v>
      </c>
      <c r="E32" s="65" t="s">
        <v>52</v>
      </c>
      <c r="F32" s="65" t="s">
        <v>122</v>
      </c>
      <c r="G32" s="65" t="s">
        <v>54</v>
      </c>
      <c r="H32" s="66" t="s">
        <v>156</v>
      </c>
      <c r="I32" s="65" t="s">
        <v>131</v>
      </c>
      <c r="J32" s="65"/>
      <c r="K32" s="65"/>
      <c r="L32" s="65"/>
      <c r="M32" s="65"/>
      <c r="N32" s="65"/>
      <c r="O32" s="65"/>
      <c r="P32" s="65">
        <f t="shared" si="2"/>
        <v>47.2</v>
      </c>
      <c r="Q32" s="65">
        <v>47.2</v>
      </c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>
        <v>40</v>
      </c>
      <c r="AF32" s="65">
        <v>40</v>
      </c>
      <c r="AG32" s="65">
        <v>0.0375</v>
      </c>
      <c r="AH32" s="65">
        <v>3</v>
      </c>
      <c r="AI32" s="69" t="s">
        <v>157</v>
      </c>
      <c r="AJ32" s="69" t="s">
        <v>158</v>
      </c>
      <c r="AK32" s="69" t="s">
        <v>113</v>
      </c>
      <c r="AL32" s="65" t="s">
        <v>88</v>
      </c>
    </row>
    <row r="33" s="47" customFormat="1" ht="405" customHeight="1" spans="1:38">
      <c r="A33" s="65">
        <v>18</v>
      </c>
      <c r="B33" s="65" t="s">
        <v>159</v>
      </c>
      <c r="C33" s="65" t="s">
        <v>160</v>
      </c>
      <c r="D33" s="65" t="s">
        <v>128</v>
      </c>
      <c r="E33" s="65" t="s">
        <v>52</v>
      </c>
      <c r="F33" s="65" t="s">
        <v>65</v>
      </c>
      <c r="G33" s="65" t="s">
        <v>54</v>
      </c>
      <c r="H33" s="66" t="s">
        <v>161</v>
      </c>
      <c r="I33" s="65" t="s">
        <v>131</v>
      </c>
      <c r="J33" s="65"/>
      <c r="K33" s="65"/>
      <c r="L33" s="65"/>
      <c r="M33" s="65"/>
      <c r="N33" s="65"/>
      <c r="O33" s="65"/>
      <c r="P33" s="65">
        <f t="shared" si="2"/>
        <v>23.5</v>
      </c>
      <c r="Q33" s="65">
        <v>23.5</v>
      </c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>
        <v>11</v>
      </c>
      <c r="AF33" s="65">
        <v>11</v>
      </c>
      <c r="AG33" s="65">
        <v>0.065</v>
      </c>
      <c r="AH33" s="65">
        <v>1</v>
      </c>
      <c r="AI33" s="69" t="s">
        <v>162</v>
      </c>
      <c r="AJ33" s="69" t="s">
        <v>163</v>
      </c>
      <c r="AK33" s="69" t="s">
        <v>60</v>
      </c>
      <c r="AL33" s="65" t="s">
        <v>88</v>
      </c>
    </row>
    <row r="34" s="47" customFormat="1" ht="405" customHeight="1" spans="1:38">
      <c r="A34" s="65">
        <v>19</v>
      </c>
      <c r="B34" s="65" t="s">
        <v>164</v>
      </c>
      <c r="C34" s="65" t="s">
        <v>165</v>
      </c>
      <c r="D34" s="65" t="s">
        <v>128</v>
      </c>
      <c r="E34" s="65" t="s">
        <v>52</v>
      </c>
      <c r="F34" s="65" t="s">
        <v>106</v>
      </c>
      <c r="G34" s="65" t="s">
        <v>54</v>
      </c>
      <c r="H34" s="66" t="s">
        <v>166</v>
      </c>
      <c r="I34" s="65" t="s">
        <v>131</v>
      </c>
      <c r="J34" s="65"/>
      <c r="K34" s="65"/>
      <c r="L34" s="65"/>
      <c r="M34" s="65"/>
      <c r="N34" s="65"/>
      <c r="O34" s="65"/>
      <c r="P34" s="65">
        <f t="shared" si="2"/>
        <v>30</v>
      </c>
      <c r="Q34" s="65">
        <v>30</v>
      </c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>
        <v>36</v>
      </c>
      <c r="AF34" s="65">
        <v>36</v>
      </c>
      <c r="AG34" s="65">
        <v>0.04</v>
      </c>
      <c r="AH34" s="65">
        <v>3</v>
      </c>
      <c r="AI34" s="69" t="s">
        <v>167</v>
      </c>
      <c r="AJ34" s="69" t="s">
        <v>168</v>
      </c>
      <c r="AK34" s="69" t="s">
        <v>60</v>
      </c>
      <c r="AL34" s="65" t="s">
        <v>88</v>
      </c>
    </row>
    <row r="35" s="48" customFormat="1" ht="408.95" customHeight="1" spans="1:38">
      <c r="A35" s="65">
        <v>20</v>
      </c>
      <c r="B35" s="65" t="s">
        <v>169</v>
      </c>
      <c r="C35" s="65" t="s">
        <v>170</v>
      </c>
      <c r="D35" s="65" t="s">
        <v>171</v>
      </c>
      <c r="E35" s="65" t="s">
        <v>52</v>
      </c>
      <c r="F35" s="65" t="s">
        <v>172</v>
      </c>
      <c r="G35" s="65" t="s">
        <v>54</v>
      </c>
      <c r="H35" s="66" t="s">
        <v>173</v>
      </c>
      <c r="I35" s="65" t="s">
        <v>67</v>
      </c>
      <c r="J35" s="65"/>
      <c r="K35" s="65"/>
      <c r="L35" s="65"/>
      <c r="M35" s="65"/>
      <c r="N35" s="65"/>
      <c r="O35" s="65"/>
      <c r="P35" s="65">
        <f>SUM(Q35:AD35)</f>
        <v>1894.42</v>
      </c>
      <c r="Q35" s="65"/>
      <c r="R35" s="65"/>
      <c r="S35" s="65"/>
      <c r="T35" s="65"/>
      <c r="U35" s="65"/>
      <c r="V35" s="65"/>
      <c r="W35" s="65"/>
      <c r="X35" s="65"/>
      <c r="Y35" s="65">
        <v>594.42</v>
      </c>
      <c r="Z35" s="65"/>
      <c r="AA35" s="65"/>
      <c r="AB35" s="65">
        <v>1300</v>
      </c>
      <c r="AC35" s="65"/>
      <c r="AD35" s="65"/>
      <c r="AE35" s="65">
        <v>138</v>
      </c>
      <c r="AF35" s="65">
        <v>98</v>
      </c>
      <c r="AG35" s="65">
        <v>0.8</v>
      </c>
      <c r="AH35" s="65">
        <v>8</v>
      </c>
      <c r="AI35" s="65" t="s">
        <v>174</v>
      </c>
      <c r="AJ35" s="65" t="s">
        <v>175</v>
      </c>
      <c r="AK35" s="65" t="s">
        <v>113</v>
      </c>
      <c r="AL35" s="65" t="s">
        <v>176</v>
      </c>
    </row>
    <row r="36" s="48" customFormat="1" ht="258" customHeight="1" spans="1:38">
      <c r="A36" s="65"/>
      <c r="B36" s="65"/>
      <c r="C36" s="65"/>
      <c r="D36" s="65"/>
      <c r="E36" s="65"/>
      <c r="F36" s="65"/>
      <c r="G36" s="65"/>
      <c r="H36" s="66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</row>
    <row r="37" s="48" customFormat="1" ht="408" customHeight="1" spans="1:38">
      <c r="A37" s="65">
        <v>21</v>
      </c>
      <c r="B37" s="65" t="s">
        <v>177</v>
      </c>
      <c r="C37" s="65" t="s">
        <v>178</v>
      </c>
      <c r="D37" s="65" t="s">
        <v>171</v>
      </c>
      <c r="E37" s="65" t="s">
        <v>52</v>
      </c>
      <c r="F37" s="65" t="s">
        <v>179</v>
      </c>
      <c r="G37" s="65" t="s">
        <v>54</v>
      </c>
      <c r="H37" s="66" t="s">
        <v>180</v>
      </c>
      <c r="I37" s="65"/>
      <c r="J37" s="65"/>
      <c r="K37" s="65"/>
      <c r="L37" s="65"/>
      <c r="M37" s="65"/>
      <c r="N37" s="65"/>
      <c r="O37" s="65"/>
      <c r="P37" s="65">
        <f>SUM(Q37:AC37)</f>
        <v>145.44</v>
      </c>
      <c r="Q37" s="65">
        <v>145.44</v>
      </c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>
        <v>358</v>
      </c>
      <c r="AF37" s="65">
        <v>358</v>
      </c>
      <c r="AG37" s="65"/>
      <c r="AH37" s="65"/>
      <c r="AI37" s="65" t="s">
        <v>58</v>
      </c>
      <c r="AJ37" s="65" t="s">
        <v>59</v>
      </c>
      <c r="AK37" s="65" t="s">
        <v>113</v>
      </c>
      <c r="AL37" s="65" t="s">
        <v>181</v>
      </c>
    </row>
    <row r="38" s="48" customFormat="1" ht="408" customHeight="1" spans="1:38">
      <c r="A38" s="65"/>
      <c r="B38" s="65"/>
      <c r="C38" s="65"/>
      <c r="D38" s="65"/>
      <c r="E38" s="65"/>
      <c r="F38" s="65"/>
      <c r="G38" s="65"/>
      <c r="H38" s="66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</row>
    <row r="39" s="48" customFormat="1" ht="406" customHeight="1" spans="1:38">
      <c r="A39" s="65">
        <v>22</v>
      </c>
      <c r="B39" s="65" t="s">
        <v>182</v>
      </c>
      <c r="C39" s="65" t="s">
        <v>183</v>
      </c>
      <c r="D39" s="65" t="s">
        <v>171</v>
      </c>
      <c r="E39" s="65" t="s">
        <v>52</v>
      </c>
      <c r="F39" s="65" t="s">
        <v>184</v>
      </c>
      <c r="G39" s="65" t="s">
        <v>54</v>
      </c>
      <c r="H39" s="67" t="s">
        <v>185</v>
      </c>
      <c r="I39" s="65" t="s">
        <v>56</v>
      </c>
      <c r="J39" s="65">
        <v>0.1</v>
      </c>
      <c r="K39" s="65"/>
      <c r="L39" s="65"/>
      <c r="M39" s="65"/>
      <c r="N39" s="65"/>
      <c r="O39" s="65"/>
      <c r="P39" s="65">
        <f>SUM(Q39:AC39)</f>
        <v>151.2</v>
      </c>
      <c r="Q39" s="65">
        <v>151.2</v>
      </c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>
        <v>1512</v>
      </c>
      <c r="AF39" s="65">
        <v>1512</v>
      </c>
      <c r="AG39" s="65"/>
      <c r="AH39" s="65"/>
      <c r="AI39" s="65" t="s">
        <v>58</v>
      </c>
      <c r="AJ39" s="65" t="s">
        <v>59</v>
      </c>
      <c r="AK39" s="65" t="s">
        <v>113</v>
      </c>
      <c r="AL39" s="65" t="s">
        <v>186</v>
      </c>
    </row>
    <row r="40" s="48" customFormat="1" ht="406" customHeight="1" spans="1:38">
      <c r="A40" s="65"/>
      <c r="B40" s="65"/>
      <c r="C40" s="65"/>
      <c r="D40" s="65"/>
      <c r="E40" s="65"/>
      <c r="F40" s="65"/>
      <c r="G40" s="65"/>
      <c r="H40" s="67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</row>
    <row r="41" s="48" customFormat="1" ht="406" customHeight="1" spans="1:38">
      <c r="A41" s="65"/>
      <c r="B41" s="65"/>
      <c r="C41" s="65"/>
      <c r="D41" s="65"/>
      <c r="E41" s="65"/>
      <c r="F41" s="65"/>
      <c r="G41" s="65"/>
      <c r="H41" s="67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</row>
    <row r="42" s="48" customFormat="1" ht="303" customHeight="1" spans="1:38">
      <c r="A42" s="65">
        <v>23</v>
      </c>
      <c r="B42" s="65" t="s">
        <v>187</v>
      </c>
      <c r="C42" s="65" t="s">
        <v>188</v>
      </c>
      <c r="D42" s="65" t="s">
        <v>171</v>
      </c>
      <c r="E42" s="65" t="s">
        <v>52</v>
      </c>
      <c r="F42" s="65" t="s">
        <v>136</v>
      </c>
      <c r="G42" s="65" t="s">
        <v>54</v>
      </c>
      <c r="H42" s="66" t="s">
        <v>189</v>
      </c>
      <c r="I42" s="65" t="s">
        <v>190</v>
      </c>
      <c r="J42" s="65"/>
      <c r="K42" s="65"/>
      <c r="L42" s="65"/>
      <c r="M42" s="65"/>
      <c r="N42" s="65"/>
      <c r="O42" s="65"/>
      <c r="P42" s="65">
        <f>SUM(Q42:AD42)</f>
        <v>60</v>
      </c>
      <c r="Q42" s="65">
        <v>60</v>
      </c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>
        <v>150</v>
      </c>
      <c r="AF42" s="65">
        <v>120</v>
      </c>
      <c r="AG42" s="65"/>
      <c r="AH42" s="65"/>
      <c r="AI42" s="65" t="s">
        <v>191</v>
      </c>
      <c r="AJ42" s="65" t="s">
        <v>192</v>
      </c>
      <c r="AK42" s="65" t="s">
        <v>140</v>
      </c>
      <c r="AL42" s="65" t="s">
        <v>88</v>
      </c>
    </row>
    <row r="43" s="48" customFormat="1" ht="303" customHeight="1" spans="1:38">
      <c r="A43" s="65"/>
      <c r="B43" s="65"/>
      <c r="C43" s="65"/>
      <c r="D43" s="65"/>
      <c r="E43" s="65"/>
      <c r="F43" s="65"/>
      <c r="G43" s="65"/>
      <c r="H43" s="66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</row>
    <row r="44" s="48" customFormat="1" ht="303" customHeight="1" spans="1:38">
      <c r="A44" s="65">
        <v>24</v>
      </c>
      <c r="B44" s="65" t="s">
        <v>193</v>
      </c>
      <c r="C44" s="65" t="s">
        <v>194</v>
      </c>
      <c r="D44" s="65" t="s">
        <v>171</v>
      </c>
      <c r="E44" s="65" t="s">
        <v>52</v>
      </c>
      <c r="F44" s="65" t="s">
        <v>195</v>
      </c>
      <c r="G44" s="65" t="s">
        <v>54</v>
      </c>
      <c r="H44" s="66" t="s">
        <v>196</v>
      </c>
      <c r="I44" s="65" t="s">
        <v>190</v>
      </c>
      <c r="J44" s="65"/>
      <c r="K44" s="65"/>
      <c r="L44" s="65"/>
      <c r="M44" s="65"/>
      <c r="N44" s="65"/>
      <c r="O44" s="65"/>
      <c r="P44" s="65">
        <f>SUM(Q44:AD44)</f>
        <v>90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>
        <v>90</v>
      </c>
      <c r="AC44" s="65"/>
      <c r="AD44" s="65"/>
      <c r="AE44" s="65">
        <v>4035</v>
      </c>
      <c r="AF44" s="65">
        <v>1290</v>
      </c>
      <c r="AG44" s="65"/>
      <c r="AH44" s="65"/>
      <c r="AI44" s="65" t="s">
        <v>197</v>
      </c>
      <c r="AJ44" s="65" t="s">
        <v>198</v>
      </c>
      <c r="AK44" s="65" t="s">
        <v>87</v>
      </c>
      <c r="AL44" s="65" t="s">
        <v>176</v>
      </c>
    </row>
    <row r="45" s="48" customFormat="1" ht="386" customHeight="1" spans="1:38">
      <c r="A45" s="65"/>
      <c r="B45" s="65"/>
      <c r="C45" s="65"/>
      <c r="D45" s="65"/>
      <c r="E45" s="65"/>
      <c r="F45" s="65"/>
      <c r="G45" s="65"/>
      <c r="H45" s="66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</row>
    <row r="46" s="48" customFormat="1" ht="406" customHeight="1" spans="1:38">
      <c r="A46" s="65">
        <v>25</v>
      </c>
      <c r="B46" s="65" t="s">
        <v>199</v>
      </c>
      <c r="C46" s="65" t="s">
        <v>200</v>
      </c>
      <c r="D46" s="65" t="s">
        <v>171</v>
      </c>
      <c r="E46" s="65" t="s">
        <v>52</v>
      </c>
      <c r="F46" s="65" t="s">
        <v>201</v>
      </c>
      <c r="G46" s="65" t="s">
        <v>54</v>
      </c>
      <c r="H46" s="66" t="s">
        <v>202</v>
      </c>
      <c r="I46" s="65" t="s">
        <v>190</v>
      </c>
      <c r="J46" s="65"/>
      <c r="K46" s="65"/>
      <c r="L46" s="65"/>
      <c r="M46" s="65"/>
      <c r="N46" s="65"/>
      <c r="O46" s="65"/>
      <c r="P46" s="65">
        <f>SUM(Q46:AD46)</f>
        <v>180</v>
      </c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>
        <v>180</v>
      </c>
      <c r="AC46" s="65"/>
      <c r="AD46" s="65"/>
      <c r="AE46" s="65">
        <v>4552</v>
      </c>
      <c r="AF46" s="65">
        <v>1307</v>
      </c>
      <c r="AG46" s="65"/>
      <c r="AH46" s="65"/>
      <c r="AI46" s="65" t="s">
        <v>203</v>
      </c>
      <c r="AJ46" s="65" t="s">
        <v>204</v>
      </c>
      <c r="AK46" s="65" t="s">
        <v>87</v>
      </c>
      <c r="AL46" s="65" t="s">
        <v>176</v>
      </c>
    </row>
    <row r="47" s="48" customFormat="1" ht="406" customHeight="1" spans="1:38">
      <c r="A47" s="65"/>
      <c r="B47" s="65"/>
      <c r="C47" s="65"/>
      <c r="D47" s="65"/>
      <c r="E47" s="65"/>
      <c r="F47" s="65"/>
      <c r="G47" s="65"/>
      <c r="H47" s="66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</row>
    <row r="48" s="48" customFormat="1" ht="408" customHeight="1" spans="1:38">
      <c r="A48" s="65"/>
      <c r="B48" s="65"/>
      <c r="C48" s="65"/>
      <c r="D48" s="65"/>
      <c r="E48" s="65"/>
      <c r="F48" s="65"/>
      <c r="G48" s="65"/>
      <c r="H48" s="6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</row>
    <row r="49" s="48" customFormat="1" ht="409" customHeight="1" spans="1:38">
      <c r="A49" s="65">
        <v>26</v>
      </c>
      <c r="B49" s="70" t="s">
        <v>205</v>
      </c>
      <c r="C49" s="70" t="s">
        <v>206</v>
      </c>
      <c r="D49" s="70" t="s">
        <v>171</v>
      </c>
      <c r="E49" s="70" t="s">
        <v>52</v>
      </c>
      <c r="F49" s="70" t="s">
        <v>207</v>
      </c>
      <c r="G49" s="65" t="s">
        <v>54</v>
      </c>
      <c r="H49" s="68" t="s">
        <v>208</v>
      </c>
      <c r="I49" s="65" t="s">
        <v>209</v>
      </c>
      <c r="J49" s="65"/>
      <c r="K49" s="65"/>
      <c r="L49" s="65"/>
      <c r="M49" s="65"/>
      <c r="N49" s="65"/>
      <c r="O49" s="65"/>
      <c r="P49" s="65">
        <f>SUM(Q49:Y49)</f>
        <v>350</v>
      </c>
      <c r="Q49" s="65">
        <v>350</v>
      </c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>
        <v>832</v>
      </c>
      <c r="AF49" s="65">
        <v>832</v>
      </c>
      <c r="AG49" s="65">
        <v>0.05</v>
      </c>
      <c r="AH49" s="65"/>
      <c r="AI49" s="69" t="s">
        <v>210</v>
      </c>
      <c r="AJ49" s="69" t="s">
        <v>175</v>
      </c>
      <c r="AK49" s="69" t="s">
        <v>113</v>
      </c>
      <c r="AL49" s="65" t="s">
        <v>61</v>
      </c>
    </row>
    <row r="50" s="47" customFormat="1" ht="405" customHeight="1" spans="1:38">
      <c r="A50" s="65">
        <v>27</v>
      </c>
      <c r="B50" s="65" t="s">
        <v>211</v>
      </c>
      <c r="C50" s="65" t="s">
        <v>212</v>
      </c>
      <c r="D50" s="65" t="s">
        <v>171</v>
      </c>
      <c r="E50" s="65" t="s">
        <v>52</v>
      </c>
      <c r="F50" s="65" t="s">
        <v>136</v>
      </c>
      <c r="G50" s="65" t="s">
        <v>54</v>
      </c>
      <c r="H50" s="66" t="s">
        <v>213</v>
      </c>
      <c r="I50" s="65" t="s">
        <v>214</v>
      </c>
      <c r="J50" s="65">
        <v>0.21</v>
      </c>
      <c r="K50" s="65"/>
      <c r="L50" s="65"/>
      <c r="M50" s="65"/>
      <c r="N50" s="65"/>
      <c r="O50" s="65"/>
      <c r="P50" s="65">
        <f>SUM(Q50:Y50)</f>
        <v>229.74</v>
      </c>
      <c r="Q50" s="65">
        <v>229.74</v>
      </c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>
        <v>366</v>
      </c>
      <c r="AF50" s="65">
        <v>366</v>
      </c>
      <c r="AG50" s="65">
        <v>0.8</v>
      </c>
      <c r="AH50" s="65">
        <v>118</v>
      </c>
      <c r="AI50" s="69" t="s">
        <v>191</v>
      </c>
      <c r="AJ50" s="69" t="s">
        <v>215</v>
      </c>
      <c r="AK50" s="69" t="s">
        <v>140</v>
      </c>
      <c r="AL50" s="65" t="s">
        <v>88</v>
      </c>
    </row>
    <row r="51" s="48" customFormat="1" ht="406" customHeight="1" spans="1:38">
      <c r="A51" s="65">
        <v>28</v>
      </c>
      <c r="B51" s="65" t="s">
        <v>216</v>
      </c>
      <c r="C51" s="65" t="s">
        <v>217</v>
      </c>
      <c r="D51" s="65" t="s">
        <v>171</v>
      </c>
      <c r="E51" s="65" t="s">
        <v>52</v>
      </c>
      <c r="F51" s="65" t="s">
        <v>218</v>
      </c>
      <c r="G51" s="65" t="s">
        <v>54</v>
      </c>
      <c r="H51" s="67" t="s">
        <v>219</v>
      </c>
      <c r="I51" s="65" t="s">
        <v>220</v>
      </c>
      <c r="J51" s="65">
        <v>0.1</v>
      </c>
      <c r="K51" s="65"/>
      <c r="L51" s="65"/>
      <c r="M51" s="65"/>
      <c r="N51" s="65"/>
      <c r="O51" s="65"/>
      <c r="P51" s="65">
        <f>SUM(Q51:Y51)</f>
        <v>1049.2</v>
      </c>
      <c r="Q51" s="65">
        <v>1049.2</v>
      </c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>
        <v>1268</v>
      </c>
      <c r="AF51" s="65">
        <v>1268</v>
      </c>
      <c r="AG51" s="65">
        <v>0.12</v>
      </c>
      <c r="AH51" s="65">
        <v>668</v>
      </c>
      <c r="AI51" s="65" t="s">
        <v>221</v>
      </c>
      <c r="AJ51" s="65" t="s">
        <v>222</v>
      </c>
      <c r="AK51" s="65" t="s">
        <v>113</v>
      </c>
      <c r="AL51" s="65" t="s">
        <v>61</v>
      </c>
    </row>
    <row r="52" s="48" customFormat="1" ht="273" customHeight="1" spans="1:38">
      <c r="A52" s="65"/>
      <c r="B52" s="65"/>
      <c r="C52" s="65"/>
      <c r="D52" s="65"/>
      <c r="E52" s="65"/>
      <c r="F52" s="65"/>
      <c r="G52" s="65"/>
      <c r="H52" s="67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</row>
    <row r="53" s="48" customFormat="1" ht="408" customHeight="1" spans="1:38">
      <c r="A53" s="65">
        <v>29</v>
      </c>
      <c r="B53" s="65" t="s">
        <v>223</v>
      </c>
      <c r="C53" s="65" t="s">
        <v>224</v>
      </c>
      <c r="D53" s="65" t="s">
        <v>171</v>
      </c>
      <c r="E53" s="65" t="s">
        <v>52</v>
      </c>
      <c r="F53" s="65" t="s">
        <v>116</v>
      </c>
      <c r="G53" s="65" t="s">
        <v>54</v>
      </c>
      <c r="H53" s="66" t="s">
        <v>225</v>
      </c>
      <c r="I53" s="65" t="s">
        <v>220</v>
      </c>
      <c r="J53" s="65">
        <v>0.1</v>
      </c>
      <c r="K53" s="65"/>
      <c r="L53" s="65"/>
      <c r="M53" s="65"/>
      <c r="N53" s="65"/>
      <c r="O53" s="65"/>
      <c r="P53" s="65">
        <f>SUM(Q53:Y53)</f>
        <v>64.09</v>
      </c>
      <c r="Q53" s="65"/>
      <c r="R53" s="65"/>
      <c r="S53" s="65">
        <v>64.09</v>
      </c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>
        <v>32</v>
      </c>
      <c r="AF53" s="65">
        <v>32</v>
      </c>
      <c r="AG53" s="65">
        <v>0.1</v>
      </c>
      <c r="AH53" s="65">
        <v>13</v>
      </c>
      <c r="AI53" s="69" t="s">
        <v>118</v>
      </c>
      <c r="AJ53" s="69" t="s">
        <v>226</v>
      </c>
      <c r="AK53" s="69" t="s">
        <v>113</v>
      </c>
      <c r="AL53" s="65" t="s">
        <v>227</v>
      </c>
    </row>
    <row r="54" s="48" customFormat="1" ht="408" customHeight="1" spans="1:38">
      <c r="A54" s="65">
        <v>30</v>
      </c>
      <c r="B54" s="65" t="s">
        <v>228</v>
      </c>
      <c r="C54" s="65" t="s">
        <v>229</v>
      </c>
      <c r="D54" s="65" t="s">
        <v>171</v>
      </c>
      <c r="E54" s="65" t="s">
        <v>52</v>
      </c>
      <c r="F54" s="65" t="s">
        <v>230</v>
      </c>
      <c r="G54" s="65" t="s">
        <v>54</v>
      </c>
      <c r="H54" s="67" t="s">
        <v>231</v>
      </c>
      <c r="I54" s="65" t="s">
        <v>232</v>
      </c>
      <c r="J54" s="65">
        <v>1.2</v>
      </c>
      <c r="K54" s="65"/>
      <c r="L54" s="65"/>
      <c r="M54" s="65"/>
      <c r="N54" s="65"/>
      <c r="O54" s="65"/>
      <c r="P54" s="65">
        <f>SUM(Q54:Y54)</f>
        <v>1119.6</v>
      </c>
      <c r="Q54" s="65">
        <v>1119.6</v>
      </c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>
        <v>769</v>
      </c>
      <c r="AF54" s="65">
        <v>769</v>
      </c>
      <c r="AG54" s="65">
        <v>0.11</v>
      </c>
      <c r="AH54" s="65">
        <v>538</v>
      </c>
      <c r="AI54" s="69" t="s">
        <v>233</v>
      </c>
      <c r="AJ54" s="69" t="s">
        <v>234</v>
      </c>
      <c r="AK54" s="69" t="s">
        <v>113</v>
      </c>
      <c r="AL54" s="65" t="s">
        <v>61</v>
      </c>
    </row>
    <row r="55" s="48" customFormat="1" ht="408" customHeight="1" spans="1:38">
      <c r="A55" s="65">
        <v>31</v>
      </c>
      <c r="B55" s="65" t="s">
        <v>235</v>
      </c>
      <c r="C55" s="65" t="s">
        <v>236</v>
      </c>
      <c r="D55" s="65" t="s">
        <v>171</v>
      </c>
      <c r="E55" s="65" t="s">
        <v>52</v>
      </c>
      <c r="F55" s="65" t="s">
        <v>122</v>
      </c>
      <c r="G55" s="65" t="s">
        <v>54</v>
      </c>
      <c r="H55" s="66" t="s">
        <v>237</v>
      </c>
      <c r="I55" s="65" t="s">
        <v>232</v>
      </c>
      <c r="J55" s="65">
        <v>1.2</v>
      </c>
      <c r="K55" s="65"/>
      <c r="L55" s="65"/>
      <c r="M55" s="65"/>
      <c r="N55" s="65"/>
      <c r="O55" s="65"/>
      <c r="P55" s="65">
        <f>SUM(Q55:Y55)</f>
        <v>39.6</v>
      </c>
      <c r="Q55" s="65"/>
      <c r="R55" s="65"/>
      <c r="S55" s="65">
        <v>39.6</v>
      </c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>
        <v>33</v>
      </c>
      <c r="AF55" s="65">
        <v>33</v>
      </c>
      <c r="AG55" s="65">
        <v>0.11</v>
      </c>
      <c r="AH55" s="65">
        <v>20</v>
      </c>
      <c r="AI55" s="69" t="s">
        <v>124</v>
      </c>
      <c r="AJ55" s="69" t="s">
        <v>125</v>
      </c>
      <c r="AK55" s="69" t="s">
        <v>113</v>
      </c>
      <c r="AL55" s="65" t="s">
        <v>227</v>
      </c>
    </row>
    <row r="56" s="48" customFormat="1" ht="408" customHeight="1" spans="1:38">
      <c r="A56" s="65">
        <v>32</v>
      </c>
      <c r="B56" s="65" t="s">
        <v>238</v>
      </c>
      <c r="C56" s="65" t="s">
        <v>239</v>
      </c>
      <c r="D56" s="65" t="s">
        <v>240</v>
      </c>
      <c r="E56" s="65" t="s">
        <v>52</v>
      </c>
      <c r="F56" s="65" t="s">
        <v>116</v>
      </c>
      <c r="G56" s="65" t="s">
        <v>54</v>
      </c>
      <c r="H56" s="66" t="s">
        <v>241</v>
      </c>
      <c r="I56" s="65" t="s">
        <v>220</v>
      </c>
      <c r="J56" s="65">
        <v>0.1</v>
      </c>
      <c r="K56" s="65"/>
      <c r="L56" s="65"/>
      <c r="M56" s="65"/>
      <c r="N56" s="65"/>
      <c r="O56" s="65"/>
      <c r="P56" s="65">
        <f>SUM(Q56:Y56)</f>
        <v>1228.8</v>
      </c>
      <c r="Q56" s="65">
        <v>1228.8</v>
      </c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>
        <v>764</v>
      </c>
      <c r="AF56" s="65">
        <v>764</v>
      </c>
      <c r="AG56" s="65">
        <v>0.12</v>
      </c>
      <c r="AH56" s="65">
        <v>501</v>
      </c>
      <c r="AI56" s="65" t="s">
        <v>118</v>
      </c>
      <c r="AJ56" s="65" t="s">
        <v>226</v>
      </c>
      <c r="AK56" s="65" t="s">
        <v>113</v>
      </c>
      <c r="AL56" s="65" t="s">
        <v>61</v>
      </c>
    </row>
    <row r="57" s="48" customFormat="1" ht="408" customHeight="1" spans="1:38">
      <c r="A57" s="65"/>
      <c r="B57" s="65"/>
      <c r="C57" s="65"/>
      <c r="D57" s="65"/>
      <c r="E57" s="65"/>
      <c r="F57" s="65"/>
      <c r="G57" s="65"/>
      <c r="H57" s="66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="48" customFormat="1" ht="408" customHeight="1" spans="1:38">
      <c r="A58" s="65">
        <v>33</v>
      </c>
      <c r="B58" s="65" t="s">
        <v>242</v>
      </c>
      <c r="C58" s="65" t="s">
        <v>243</v>
      </c>
      <c r="D58" s="65" t="s">
        <v>171</v>
      </c>
      <c r="E58" s="65" t="s">
        <v>52</v>
      </c>
      <c r="F58" s="65" t="s">
        <v>244</v>
      </c>
      <c r="G58" s="65" t="s">
        <v>54</v>
      </c>
      <c r="H58" s="66" t="s">
        <v>245</v>
      </c>
      <c r="I58" s="65" t="s">
        <v>246</v>
      </c>
      <c r="J58" s="65">
        <v>0.002</v>
      </c>
      <c r="K58" s="65"/>
      <c r="L58" s="65"/>
      <c r="M58" s="65"/>
      <c r="N58" s="65"/>
      <c r="O58" s="65"/>
      <c r="P58" s="65">
        <f>SUM(Q58:Y58)</f>
        <v>12.76</v>
      </c>
      <c r="Q58" s="65">
        <v>12.76</v>
      </c>
      <c r="R58" s="65"/>
      <c r="S58" s="65"/>
      <c r="T58" s="65"/>
      <c r="U58" s="65"/>
      <c r="V58" s="65"/>
      <c r="W58" s="65"/>
      <c r="X58" s="65"/>
      <c r="Y58" s="65" t="s">
        <v>247</v>
      </c>
      <c r="Z58" s="65"/>
      <c r="AA58" s="65"/>
      <c r="AB58" s="65"/>
      <c r="AC58" s="65"/>
      <c r="AD58" s="65"/>
      <c r="AE58" s="65">
        <v>147</v>
      </c>
      <c r="AF58" s="65">
        <v>147</v>
      </c>
      <c r="AG58" s="65">
        <v>0.015</v>
      </c>
      <c r="AH58" s="65">
        <v>103</v>
      </c>
      <c r="AI58" s="69" t="s">
        <v>248</v>
      </c>
      <c r="AJ58" s="69" t="s">
        <v>249</v>
      </c>
      <c r="AK58" s="69" t="s">
        <v>113</v>
      </c>
      <c r="AL58" s="65" t="s">
        <v>61</v>
      </c>
    </row>
    <row r="59" s="48" customFormat="1" ht="408" customHeight="1" spans="1:38">
      <c r="A59" s="65">
        <v>34</v>
      </c>
      <c r="B59" s="65" t="s">
        <v>250</v>
      </c>
      <c r="C59" s="65" t="s">
        <v>251</v>
      </c>
      <c r="D59" s="65" t="s">
        <v>171</v>
      </c>
      <c r="E59" s="65" t="s">
        <v>52</v>
      </c>
      <c r="F59" s="65" t="s">
        <v>106</v>
      </c>
      <c r="G59" s="65" t="s">
        <v>54</v>
      </c>
      <c r="H59" s="66" t="s">
        <v>252</v>
      </c>
      <c r="I59" s="65" t="s">
        <v>220</v>
      </c>
      <c r="J59" s="65">
        <v>0.001</v>
      </c>
      <c r="K59" s="65"/>
      <c r="L59" s="65"/>
      <c r="M59" s="65"/>
      <c r="N59" s="65"/>
      <c r="O59" s="65"/>
      <c r="P59" s="65">
        <f>SUM(Q59:Y59)</f>
        <v>10</v>
      </c>
      <c r="Q59" s="65">
        <v>10</v>
      </c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>
        <v>122</v>
      </c>
      <c r="AF59" s="65">
        <v>122</v>
      </c>
      <c r="AG59" s="65">
        <v>0.016</v>
      </c>
      <c r="AH59" s="65">
        <v>5</v>
      </c>
      <c r="AI59" s="69" t="s">
        <v>108</v>
      </c>
      <c r="AJ59" s="69" t="s">
        <v>168</v>
      </c>
      <c r="AK59" s="69" t="s">
        <v>87</v>
      </c>
      <c r="AL59" s="65" t="s">
        <v>61</v>
      </c>
    </row>
    <row r="60" s="48" customFormat="1" ht="408" customHeight="1" spans="1:38">
      <c r="A60" s="65">
        <v>35</v>
      </c>
      <c r="B60" s="65" t="s">
        <v>253</v>
      </c>
      <c r="C60" s="65" t="s">
        <v>254</v>
      </c>
      <c r="D60" s="65" t="s">
        <v>171</v>
      </c>
      <c r="E60" s="65" t="s">
        <v>52</v>
      </c>
      <c r="F60" s="65" t="s">
        <v>255</v>
      </c>
      <c r="G60" s="65" t="s">
        <v>54</v>
      </c>
      <c r="H60" s="66" t="s">
        <v>256</v>
      </c>
      <c r="I60" s="65" t="s">
        <v>220</v>
      </c>
      <c r="J60" s="65">
        <v>0.001</v>
      </c>
      <c r="K60" s="65"/>
      <c r="L60" s="65"/>
      <c r="M60" s="65"/>
      <c r="N60" s="65"/>
      <c r="O60" s="65"/>
      <c r="P60" s="65">
        <f>SUM(Q60:Y60)</f>
        <v>14</v>
      </c>
      <c r="Q60" s="65">
        <v>14</v>
      </c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>
        <v>199</v>
      </c>
      <c r="AF60" s="65">
        <v>199</v>
      </c>
      <c r="AG60" s="65">
        <v>0.014</v>
      </c>
      <c r="AH60" s="65">
        <v>16</v>
      </c>
      <c r="AI60" s="69" t="s">
        <v>257</v>
      </c>
      <c r="AJ60" s="69" t="s">
        <v>258</v>
      </c>
      <c r="AK60" s="69" t="s">
        <v>87</v>
      </c>
      <c r="AL60" s="65" t="s">
        <v>88</v>
      </c>
    </row>
    <row r="61" s="47" customFormat="1" ht="405" customHeight="1" spans="1:38">
      <c r="A61" s="65">
        <v>36</v>
      </c>
      <c r="B61" s="65" t="s">
        <v>259</v>
      </c>
      <c r="C61" s="65" t="s">
        <v>260</v>
      </c>
      <c r="D61" s="65" t="s">
        <v>171</v>
      </c>
      <c r="E61" s="65" t="s">
        <v>52</v>
      </c>
      <c r="F61" s="65" t="s">
        <v>106</v>
      </c>
      <c r="G61" s="65" t="s">
        <v>54</v>
      </c>
      <c r="H61" s="66" t="s">
        <v>261</v>
      </c>
      <c r="I61" s="65"/>
      <c r="J61" s="65"/>
      <c r="K61" s="65"/>
      <c r="L61" s="65"/>
      <c r="M61" s="65"/>
      <c r="N61" s="65"/>
      <c r="O61" s="65"/>
      <c r="P61" s="65">
        <f>SUM(Q61:Y61)</f>
        <v>35</v>
      </c>
      <c r="Q61" s="65">
        <v>35</v>
      </c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>
        <v>7</v>
      </c>
      <c r="AF61" s="65">
        <v>7</v>
      </c>
      <c r="AG61" s="65">
        <v>0.5</v>
      </c>
      <c r="AH61" s="65">
        <v>3</v>
      </c>
      <c r="AI61" s="69" t="s">
        <v>108</v>
      </c>
      <c r="AJ61" s="69" t="s">
        <v>109</v>
      </c>
      <c r="AK61" s="69" t="s">
        <v>87</v>
      </c>
      <c r="AL61" s="65" t="s">
        <v>88</v>
      </c>
    </row>
    <row r="62" s="50" customFormat="1" ht="405" customHeight="1" spans="1:38">
      <c r="A62" s="65">
        <v>37</v>
      </c>
      <c r="B62" s="65" t="s">
        <v>262</v>
      </c>
      <c r="C62" s="65" t="s">
        <v>263</v>
      </c>
      <c r="D62" s="65" t="s">
        <v>171</v>
      </c>
      <c r="E62" s="65" t="s">
        <v>52</v>
      </c>
      <c r="F62" s="65" t="s">
        <v>116</v>
      </c>
      <c r="G62" s="65" t="s">
        <v>54</v>
      </c>
      <c r="H62" s="66" t="s">
        <v>264</v>
      </c>
      <c r="I62" s="65" t="s">
        <v>67</v>
      </c>
      <c r="J62" s="65">
        <v>200</v>
      </c>
      <c r="K62" s="65"/>
      <c r="L62" s="65"/>
      <c r="M62" s="65"/>
      <c r="N62" s="65"/>
      <c r="O62" s="65"/>
      <c r="P62" s="65">
        <f>SUM(Q62:AD62)</f>
        <v>1400</v>
      </c>
      <c r="Q62" s="65">
        <v>1400</v>
      </c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>
        <v>104</v>
      </c>
      <c r="AF62" s="65">
        <v>104</v>
      </c>
      <c r="AG62" s="65">
        <v>0.8</v>
      </c>
      <c r="AH62" s="65">
        <v>25</v>
      </c>
      <c r="AI62" s="65" t="s">
        <v>265</v>
      </c>
      <c r="AJ62" s="65" t="s">
        <v>266</v>
      </c>
      <c r="AK62" s="65" t="s">
        <v>113</v>
      </c>
      <c r="AL62" s="65" t="s">
        <v>88</v>
      </c>
    </row>
    <row r="63" s="50" customFormat="1" ht="281" customHeight="1" spans="1:38">
      <c r="A63" s="65"/>
      <c r="B63" s="65"/>
      <c r="C63" s="65"/>
      <c r="D63" s="65"/>
      <c r="E63" s="65"/>
      <c r="F63" s="65"/>
      <c r="G63" s="65"/>
      <c r="H63" s="6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</row>
    <row r="64" s="50" customFormat="1" ht="386" customHeight="1" spans="1:38">
      <c r="A64" s="65">
        <v>38</v>
      </c>
      <c r="B64" s="65" t="s">
        <v>267</v>
      </c>
      <c r="C64" s="65" t="s">
        <v>268</v>
      </c>
      <c r="D64" s="65" t="s">
        <v>171</v>
      </c>
      <c r="E64" s="65" t="s">
        <v>52</v>
      </c>
      <c r="F64" s="65" t="s">
        <v>116</v>
      </c>
      <c r="G64" s="65" t="s">
        <v>54</v>
      </c>
      <c r="H64" s="66" t="s">
        <v>269</v>
      </c>
      <c r="I64" s="65" t="s">
        <v>67</v>
      </c>
      <c r="J64" s="65">
        <v>200</v>
      </c>
      <c r="K64" s="65"/>
      <c r="L64" s="65"/>
      <c r="M64" s="65"/>
      <c r="N64" s="65"/>
      <c r="O64" s="65"/>
      <c r="P64" s="65">
        <f>SUM(Q64:AD64)</f>
        <v>1600</v>
      </c>
      <c r="Q64" s="65"/>
      <c r="R64" s="65"/>
      <c r="S64" s="65"/>
      <c r="T64" s="65"/>
      <c r="U64" s="65"/>
      <c r="V64" s="65"/>
      <c r="W64" s="65"/>
      <c r="X64" s="65"/>
      <c r="Y64" s="65">
        <v>1600</v>
      </c>
      <c r="Z64" s="65"/>
      <c r="AA64" s="65"/>
      <c r="AB64" s="65"/>
      <c r="AC64" s="65"/>
      <c r="AD64" s="65"/>
      <c r="AE64" s="65">
        <v>116</v>
      </c>
      <c r="AF64" s="65">
        <v>116</v>
      </c>
      <c r="AG64" s="65">
        <v>0.8</v>
      </c>
      <c r="AH64" s="65">
        <v>30</v>
      </c>
      <c r="AI64" s="65" t="s">
        <v>270</v>
      </c>
      <c r="AJ64" s="65" t="s">
        <v>271</v>
      </c>
      <c r="AK64" s="65" t="s">
        <v>113</v>
      </c>
      <c r="AL64" s="65" t="s">
        <v>79</v>
      </c>
    </row>
    <row r="65" s="50" customFormat="1" ht="386" customHeight="1" spans="1:38">
      <c r="A65" s="65"/>
      <c r="B65" s="65"/>
      <c r="C65" s="65"/>
      <c r="D65" s="65"/>
      <c r="E65" s="65"/>
      <c r="F65" s="65"/>
      <c r="G65" s="65"/>
      <c r="H65" s="66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</row>
    <row r="66" s="48" customFormat="1" ht="325.5" customHeight="1" spans="1:38">
      <c r="A66" s="65">
        <v>39</v>
      </c>
      <c r="B66" s="69" t="s">
        <v>272</v>
      </c>
      <c r="C66" s="70" t="s">
        <v>273</v>
      </c>
      <c r="D66" s="70" t="s">
        <v>274</v>
      </c>
      <c r="E66" s="70" t="s">
        <v>52</v>
      </c>
      <c r="F66" s="70" t="s">
        <v>116</v>
      </c>
      <c r="G66" s="70" t="s">
        <v>54</v>
      </c>
      <c r="H66" s="68" t="s">
        <v>275</v>
      </c>
      <c r="I66" s="65" t="s">
        <v>131</v>
      </c>
      <c r="J66" s="65">
        <v>0.1069</v>
      </c>
      <c r="K66" s="65"/>
      <c r="L66" s="65"/>
      <c r="M66" s="65"/>
      <c r="N66" s="65"/>
      <c r="O66" s="65"/>
      <c r="P66" s="65">
        <f>SUM(Q66:Y66)</f>
        <v>238.868</v>
      </c>
      <c r="Q66" s="69">
        <v>238.868</v>
      </c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>
        <v>279</v>
      </c>
      <c r="AF66" s="65">
        <v>279</v>
      </c>
      <c r="AG66" s="65">
        <v>0.21</v>
      </c>
      <c r="AH66" s="65">
        <v>37</v>
      </c>
      <c r="AI66" s="69" t="s">
        <v>276</v>
      </c>
      <c r="AJ66" s="69" t="s">
        <v>277</v>
      </c>
      <c r="AK66" s="69" t="s">
        <v>113</v>
      </c>
      <c r="AL66" s="65" t="s">
        <v>61</v>
      </c>
    </row>
    <row r="67" s="48" customFormat="1" ht="296" customHeight="1" spans="1:38">
      <c r="A67" s="65">
        <v>40</v>
      </c>
      <c r="B67" s="65" t="s">
        <v>278</v>
      </c>
      <c r="C67" s="65" t="s">
        <v>279</v>
      </c>
      <c r="D67" s="65" t="s">
        <v>274</v>
      </c>
      <c r="E67" s="65" t="s">
        <v>82</v>
      </c>
      <c r="F67" s="65" t="s">
        <v>280</v>
      </c>
      <c r="G67" s="65" t="s">
        <v>54</v>
      </c>
      <c r="H67" s="66" t="s">
        <v>281</v>
      </c>
      <c r="I67" s="65" t="s">
        <v>209</v>
      </c>
      <c r="J67" s="65"/>
      <c r="K67" s="65"/>
      <c r="L67" s="65"/>
      <c r="M67" s="65"/>
      <c r="N67" s="65"/>
      <c r="O67" s="65"/>
      <c r="P67" s="65">
        <f>SUM(Q67:Y67)</f>
        <v>158.895</v>
      </c>
      <c r="Q67" s="65">
        <v>158.895</v>
      </c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>
        <v>13</v>
      </c>
      <c r="AF67" s="65">
        <v>13</v>
      </c>
      <c r="AG67" s="65">
        <v>0.8</v>
      </c>
      <c r="AH67" s="65">
        <v>3</v>
      </c>
      <c r="AI67" s="65" t="s">
        <v>282</v>
      </c>
      <c r="AJ67" s="65" t="s">
        <v>283</v>
      </c>
      <c r="AK67" s="65" t="s">
        <v>60</v>
      </c>
      <c r="AL67" s="65" t="s">
        <v>88</v>
      </c>
    </row>
    <row r="68" s="48" customFormat="1" ht="296" customHeight="1" spans="1:38">
      <c r="A68" s="65"/>
      <c r="B68" s="65"/>
      <c r="C68" s="65"/>
      <c r="D68" s="65"/>
      <c r="E68" s="65"/>
      <c r="F68" s="65"/>
      <c r="G68" s="65"/>
      <c r="H68" s="66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</row>
    <row r="69" s="48" customFormat="1" ht="409" customHeight="1" spans="1:38">
      <c r="A69" s="65">
        <v>41</v>
      </c>
      <c r="B69" s="65" t="s">
        <v>284</v>
      </c>
      <c r="C69" s="65" t="s">
        <v>285</v>
      </c>
      <c r="D69" s="65" t="s">
        <v>51</v>
      </c>
      <c r="E69" s="65" t="s">
        <v>52</v>
      </c>
      <c r="F69" s="65" t="s">
        <v>286</v>
      </c>
      <c r="G69" s="65" t="s">
        <v>54</v>
      </c>
      <c r="H69" s="66" t="s">
        <v>287</v>
      </c>
      <c r="I69" s="65" t="s">
        <v>288</v>
      </c>
      <c r="J69" s="65"/>
      <c r="K69" s="65"/>
      <c r="L69" s="65"/>
      <c r="M69" s="65"/>
      <c r="N69" s="65"/>
      <c r="O69" s="65"/>
      <c r="P69" s="65">
        <f>SUM(Q69:Y69)</f>
        <v>8800</v>
      </c>
      <c r="Q69" s="65">
        <v>8800</v>
      </c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>
        <v>3000</v>
      </c>
      <c r="AF69" s="65">
        <v>1000</v>
      </c>
      <c r="AG69" s="65">
        <v>0.8</v>
      </c>
      <c r="AH69" s="65">
        <v>265</v>
      </c>
      <c r="AI69" s="69" t="s">
        <v>289</v>
      </c>
      <c r="AJ69" s="69" t="s">
        <v>290</v>
      </c>
      <c r="AK69" s="69" t="s">
        <v>291</v>
      </c>
      <c r="AL69" s="65" t="s">
        <v>61</v>
      </c>
    </row>
    <row r="70" s="48" customFormat="1" ht="408" customHeight="1" spans="1:38">
      <c r="A70" s="65">
        <v>42</v>
      </c>
      <c r="B70" s="65" t="s">
        <v>292</v>
      </c>
      <c r="C70" s="65" t="s">
        <v>293</v>
      </c>
      <c r="D70" s="65" t="s">
        <v>51</v>
      </c>
      <c r="E70" s="65" t="s">
        <v>52</v>
      </c>
      <c r="F70" s="65" t="s">
        <v>294</v>
      </c>
      <c r="G70" s="65" t="s">
        <v>54</v>
      </c>
      <c r="H70" s="66" t="s">
        <v>295</v>
      </c>
      <c r="I70" s="65" t="s">
        <v>288</v>
      </c>
      <c r="J70" s="65">
        <v>0.16</v>
      </c>
      <c r="K70" s="65" t="s">
        <v>247</v>
      </c>
      <c r="L70" s="65"/>
      <c r="M70" s="65"/>
      <c r="N70" s="65"/>
      <c r="O70" s="65"/>
      <c r="P70" s="65">
        <f>SUM(Q70:Y70)</f>
        <v>4191</v>
      </c>
      <c r="Q70" s="65"/>
      <c r="R70" s="65"/>
      <c r="S70" s="65"/>
      <c r="T70" s="65"/>
      <c r="U70" s="65"/>
      <c r="V70" s="65"/>
      <c r="W70" s="65"/>
      <c r="X70" s="65">
        <v>4191</v>
      </c>
      <c r="Y70" s="65"/>
      <c r="Z70" s="65"/>
      <c r="AA70" s="65"/>
      <c r="AB70" s="65"/>
      <c r="AC70" s="65"/>
      <c r="AD70" s="65"/>
      <c r="AE70" s="65">
        <v>192</v>
      </c>
      <c r="AF70" s="65">
        <v>181</v>
      </c>
      <c r="AG70" s="65">
        <v>0.8</v>
      </c>
      <c r="AH70" s="65">
        <v>20</v>
      </c>
      <c r="AI70" s="65" t="s">
        <v>296</v>
      </c>
      <c r="AJ70" s="65" t="s">
        <v>297</v>
      </c>
      <c r="AK70" s="65" t="s">
        <v>298</v>
      </c>
      <c r="AL70" s="65" t="s">
        <v>299</v>
      </c>
    </row>
    <row r="71" s="48" customFormat="1" ht="406" customHeight="1" spans="1:38">
      <c r="A71" s="65"/>
      <c r="B71" s="65"/>
      <c r="C71" s="65"/>
      <c r="D71" s="65"/>
      <c r="E71" s="65"/>
      <c r="F71" s="65"/>
      <c r="G71" s="65"/>
      <c r="H71" s="66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</row>
    <row r="72" s="48" customFormat="1" ht="406" customHeight="1" spans="1:38">
      <c r="A72" s="65"/>
      <c r="B72" s="65"/>
      <c r="C72" s="65"/>
      <c r="D72" s="65"/>
      <c r="E72" s="65"/>
      <c r="F72" s="65"/>
      <c r="G72" s="65"/>
      <c r="H72" s="66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</row>
    <row r="73" s="48" customFormat="1" ht="408" customHeight="1" spans="1:38">
      <c r="A73" s="65">
        <v>43</v>
      </c>
      <c r="B73" s="65" t="s">
        <v>300</v>
      </c>
      <c r="C73" s="65" t="s">
        <v>301</v>
      </c>
      <c r="D73" s="65" t="s">
        <v>51</v>
      </c>
      <c r="E73" s="65" t="s">
        <v>52</v>
      </c>
      <c r="F73" s="65" t="s">
        <v>302</v>
      </c>
      <c r="G73" s="80" t="s">
        <v>54</v>
      </c>
      <c r="H73" s="66" t="s">
        <v>303</v>
      </c>
      <c r="I73" s="80" t="s">
        <v>288</v>
      </c>
      <c r="J73" s="65">
        <v>0.16</v>
      </c>
      <c r="K73" s="65"/>
      <c r="L73" s="65"/>
      <c r="M73" s="65"/>
      <c r="N73" s="65"/>
      <c r="O73" s="65"/>
      <c r="P73" s="65">
        <f>SUM(Q73:Y73)</f>
        <v>98.14</v>
      </c>
      <c r="Q73" s="65"/>
      <c r="R73" s="65"/>
      <c r="S73" s="65"/>
      <c r="T73" s="65"/>
      <c r="U73" s="65"/>
      <c r="V73" s="65"/>
      <c r="W73" s="65"/>
      <c r="X73" s="65">
        <v>98.14</v>
      </c>
      <c r="Y73" s="65"/>
      <c r="Z73" s="65"/>
      <c r="AA73" s="65"/>
      <c r="AB73" s="65"/>
      <c r="AC73" s="65"/>
      <c r="AD73" s="65"/>
      <c r="AE73" s="65">
        <v>4</v>
      </c>
      <c r="AF73" s="65">
        <v>4</v>
      </c>
      <c r="AG73" s="65">
        <v>0.8</v>
      </c>
      <c r="AH73" s="65"/>
      <c r="AI73" s="69" t="s">
        <v>304</v>
      </c>
      <c r="AJ73" s="69" t="s">
        <v>305</v>
      </c>
      <c r="AK73" s="69" t="s">
        <v>298</v>
      </c>
      <c r="AL73" s="65" t="s">
        <v>306</v>
      </c>
    </row>
    <row r="74" s="48" customFormat="1" ht="409" customHeight="1" spans="1:38">
      <c r="A74" s="65">
        <v>44</v>
      </c>
      <c r="B74" s="65" t="s">
        <v>307</v>
      </c>
      <c r="C74" s="65" t="s">
        <v>308</v>
      </c>
      <c r="D74" s="65" t="s">
        <v>51</v>
      </c>
      <c r="E74" s="65" t="s">
        <v>73</v>
      </c>
      <c r="F74" s="65" t="s">
        <v>309</v>
      </c>
      <c r="G74" s="65" t="s">
        <v>75</v>
      </c>
      <c r="H74" s="66" t="s">
        <v>310</v>
      </c>
      <c r="I74" s="65"/>
      <c r="J74" s="65"/>
      <c r="K74" s="65"/>
      <c r="L74" s="65"/>
      <c r="M74" s="65"/>
      <c r="N74" s="65"/>
      <c r="O74" s="65"/>
      <c r="P74" s="65">
        <f>SUM(Q74:Y74)</f>
        <v>390.8</v>
      </c>
      <c r="Q74" s="65"/>
      <c r="R74" s="65"/>
      <c r="S74" s="65"/>
      <c r="T74" s="65"/>
      <c r="U74" s="65"/>
      <c r="V74" s="65"/>
      <c r="W74" s="65"/>
      <c r="X74" s="65"/>
      <c r="Y74" s="65">
        <v>390.8</v>
      </c>
      <c r="Z74" s="65"/>
      <c r="AA74" s="65"/>
      <c r="AB74" s="65"/>
      <c r="AC74" s="65"/>
      <c r="AD74" s="65"/>
      <c r="AE74" s="65">
        <v>310</v>
      </c>
      <c r="AF74" s="65">
        <v>310</v>
      </c>
      <c r="AG74" s="65">
        <v>0.8</v>
      </c>
      <c r="AH74" s="65">
        <v>60</v>
      </c>
      <c r="AI74" s="65" t="s">
        <v>311</v>
      </c>
      <c r="AJ74" s="65" t="s">
        <v>312</v>
      </c>
      <c r="AK74" s="65" t="s">
        <v>298</v>
      </c>
      <c r="AL74" s="65" t="s">
        <v>79</v>
      </c>
    </row>
    <row r="75" s="48" customFormat="1" ht="409" customHeight="1" spans="1:38">
      <c r="A75" s="65"/>
      <c r="B75" s="65"/>
      <c r="C75" s="65"/>
      <c r="D75" s="65"/>
      <c r="E75" s="65"/>
      <c r="F75" s="65"/>
      <c r="G75" s="65"/>
      <c r="H75" s="66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</row>
    <row r="76" s="48" customFormat="1" ht="405" customHeight="1" spans="1:38">
      <c r="A76" s="65">
        <v>45</v>
      </c>
      <c r="B76" s="65" t="s">
        <v>313</v>
      </c>
      <c r="C76" s="65" t="s">
        <v>314</v>
      </c>
      <c r="D76" s="65" t="s">
        <v>51</v>
      </c>
      <c r="E76" s="65" t="s">
        <v>52</v>
      </c>
      <c r="F76" s="65" t="s">
        <v>315</v>
      </c>
      <c r="G76" s="65" t="s">
        <v>54</v>
      </c>
      <c r="H76" s="66" t="s">
        <v>316</v>
      </c>
      <c r="I76" s="65" t="s">
        <v>67</v>
      </c>
      <c r="J76" s="65"/>
      <c r="K76" s="65"/>
      <c r="L76" s="65"/>
      <c r="M76" s="65"/>
      <c r="N76" s="65"/>
      <c r="O76" s="65"/>
      <c r="P76" s="65">
        <f>SUM(Q76:Y76)</f>
        <v>1260</v>
      </c>
      <c r="Q76" s="65">
        <v>1260</v>
      </c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>
        <v>105</v>
      </c>
      <c r="AF76" s="65">
        <v>90</v>
      </c>
      <c r="AG76" s="65">
        <v>0.8</v>
      </c>
      <c r="AH76" s="65">
        <v>15</v>
      </c>
      <c r="AI76" s="65" t="s">
        <v>317</v>
      </c>
      <c r="AJ76" s="65" t="s">
        <v>318</v>
      </c>
      <c r="AK76" s="65" t="s">
        <v>319</v>
      </c>
      <c r="AL76" s="65" t="s">
        <v>88</v>
      </c>
    </row>
    <row r="77" s="48" customFormat="1" ht="296" customHeight="1" spans="1:38">
      <c r="A77" s="65"/>
      <c r="B77" s="65"/>
      <c r="C77" s="65"/>
      <c r="D77" s="65"/>
      <c r="E77" s="65"/>
      <c r="F77" s="65"/>
      <c r="G77" s="65"/>
      <c r="H77" s="66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</row>
    <row r="78" s="48" customFormat="1" ht="408" customHeight="1" spans="1:38">
      <c r="A78" s="65">
        <v>46</v>
      </c>
      <c r="B78" s="65" t="s">
        <v>320</v>
      </c>
      <c r="C78" s="65" t="s">
        <v>321</v>
      </c>
      <c r="D78" s="65" t="s">
        <v>51</v>
      </c>
      <c r="E78" s="65" t="s">
        <v>52</v>
      </c>
      <c r="F78" s="65" t="s">
        <v>322</v>
      </c>
      <c r="G78" s="65" t="s">
        <v>54</v>
      </c>
      <c r="H78" s="66" t="s">
        <v>323</v>
      </c>
      <c r="I78" s="65" t="s">
        <v>67</v>
      </c>
      <c r="J78" s="65"/>
      <c r="K78" s="65"/>
      <c r="L78" s="65"/>
      <c r="M78" s="65"/>
      <c r="N78" s="65"/>
      <c r="O78" s="65"/>
      <c r="P78" s="65">
        <f>SUM(Q78:Y78)</f>
        <v>580</v>
      </c>
      <c r="Q78" s="65">
        <v>580</v>
      </c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>
        <v>75</v>
      </c>
      <c r="AF78" s="65">
        <v>48</v>
      </c>
      <c r="AG78" s="65">
        <v>0.8</v>
      </c>
      <c r="AH78" s="65">
        <v>4</v>
      </c>
      <c r="AI78" s="65" t="s">
        <v>324</v>
      </c>
      <c r="AJ78" s="65" t="s">
        <v>325</v>
      </c>
      <c r="AK78" s="65" t="s">
        <v>319</v>
      </c>
      <c r="AL78" s="65" t="s">
        <v>88</v>
      </c>
    </row>
    <row r="79" s="48" customFormat="1" ht="408" customHeight="1" spans="1:38">
      <c r="A79" s="65"/>
      <c r="B79" s="65"/>
      <c r="C79" s="65"/>
      <c r="D79" s="65"/>
      <c r="E79" s="65"/>
      <c r="F79" s="65"/>
      <c r="G79" s="65"/>
      <c r="H79" s="66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</row>
    <row r="80" s="48" customFormat="1" ht="393" customHeight="1" spans="1:38">
      <c r="A80" s="65">
        <v>47</v>
      </c>
      <c r="B80" s="65" t="s">
        <v>326</v>
      </c>
      <c r="C80" s="65" t="s">
        <v>327</v>
      </c>
      <c r="D80" s="65" t="s">
        <v>51</v>
      </c>
      <c r="E80" s="65" t="s">
        <v>52</v>
      </c>
      <c r="F80" s="65" t="s">
        <v>328</v>
      </c>
      <c r="G80" s="65" t="s">
        <v>54</v>
      </c>
      <c r="H80" s="66" t="s">
        <v>329</v>
      </c>
      <c r="I80" s="65"/>
      <c r="J80" s="65"/>
      <c r="K80" s="65"/>
      <c r="L80" s="65"/>
      <c r="M80" s="65"/>
      <c r="N80" s="65"/>
      <c r="O80" s="65"/>
      <c r="P80" s="65">
        <f>SUM(Q80:Y80)</f>
        <v>1500</v>
      </c>
      <c r="Q80" s="65"/>
      <c r="R80" s="65"/>
      <c r="S80" s="65"/>
      <c r="T80" s="65"/>
      <c r="U80" s="65"/>
      <c r="V80" s="65"/>
      <c r="W80" s="65"/>
      <c r="X80" s="65">
        <v>1500</v>
      </c>
      <c r="Y80" s="65"/>
      <c r="Z80" s="65"/>
      <c r="AA80" s="65"/>
      <c r="AB80" s="65"/>
      <c r="AC80" s="65"/>
      <c r="AD80" s="65"/>
      <c r="AE80" s="65">
        <v>1500</v>
      </c>
      <c r="AF80" s="65">
        <v>925</v>
      </c>
      <c r="AG80" s="65">
        <v>0.6</v>
      </c>
      <c r="AH80" s="65">
        <v>185</v>
      </c>
      <c r="AI80" s="69" t="s">
        <v>330</v>
      </c>
      <c r="AJ80" s="69" t="s">
        <v>331</v>
      </c>
      <c r="AK80" s="69" t="s">
        <v>291</v>
      </c>
      <c r="AL80" s="65" t="s">
        <v>299</v>
      </c>
    </row>
    <row r="81" s="48" customFormat="1" ht="240" customHeight="1" spans="1:38">
      <c r="A81" s="65">
        <v>48</v>
      </c>
      <c r="B81" s="65" t="s">
        <v>332</v>
      </c>
      <c r="C81" s="65" t="s">
        <v>333</v>
      </c>
      <c r="D81" s="65" t="s">
        <v>51</v>
      </c>
      <c r="E81" s="65" t="s">
        <v>52</v>
      </c>
      <c r="F81" s="65" t="s">
        <v>322</v>
      </c>
      <c r="G81" s="65" t="s">
        <v>54</v>
      </c>
      <c r="H81" s="66" t="s">
        <v>334</v>
      </c>
      <c r="I81" s="65"/>
      <c r="J81" s="65"/>
      <c r="K81" s="65"/>
      <c r="L81" s="65"/>
      <c r="M81" s="65"/>
      <c r="N81" s="65"/>
      <c r="O81" s="65"/>
      <c r="P81" s="65">
        <f t="shared" ref="P81:P86" si="3">SUM(Q81:Y81)</f>
        <v>395</v>
      </c>
      <c r="Q81" s="65">
        <v>395</v>
      </c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>
        <v>95</v>
      </c>
      <c r="AF81" s="65">
        <v>47</v>
      </c>
      <c r="AG81" s="65">
        <v>0.8</v>
      </c>
      <c r="AH81" s="65">
        <v>6</v>
      </c>
      <c r="AI81" s="65" t="s">
        <v>335</v>
      </c>
      <c r="AJ81" s="65" t="s">
        <v>336</v>
      </c>
      <c r="AK81" s="65" t="s">
        <v>298</v>
      </c>
      <c r="AL81" s="65" t="s">
        <v>88</v>
      </c>
    </row>
    <row r="82" s="48" customFormat="1" ht="378" customHeight="1" spans="1:38">
      <c r="A82" s="65"/>
      <c r="B82" s="65"/>
      <c r="C82" s="65"/>
      <c r="D82" s="65"/>
      <c r="E82" s="65"/>
      <c r="F82" s="65"/>
      <c r="G82" s="65"/>
      <c r="H82" s="66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</row>
    <row r="83" s="48" customFormat="1" ht="378" customHeight="1" spans="1:38">
      <c r="A83" s="65"/>
      <c r="B83" s="65"/>
      <c r="C83" s="65"/>
      <c r="D83" s="65"/>
      <c r="E83" s="65"/>
      <c r="F83" s="65"/>
      <c r="G83" s="65"/>
      <c r="H83" s="66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</row>
    <row r="84" s="48" customFormat="1" ht="409" customHeight="1" spans="1:38">
      <c r="A84" s="65">
        <v>49</v>
      </c>
      <c r="B84" s="65" t="s">
        <v>337</v>
      </c>
      <c r="C84" s="65" t="s">
        <v>338</v>
      </c>
      <c r="D84" s="65" t="s">
        <v>51</v>
      </c>
      <c r="E84" s="65" t="s">
        <v>339</v>
      </c>
      <c r="F84" s="65" t="s">
        <v>106</v>
      </c>
      <c r="G84" s="65" t="s">
        <v>54</v>
      </c>
      <c r="H84" s="66" t="s">
        <v>340</v>
      </c>
      <c r="I84" s="65" t="s">
        <v>67</v>
      </c>
      <c r="J84" s="65"/>
      <c r="K84" s="65"/>
      <c r="L84" s="65"/>
      <c r="M84" s="65"/>
      <c r="N84" s="65"/>
      <c r="O84" s="65"/>
      <c r="P84" s="65">
        <f t="shared" si="3"/>
        <v>1200</v>
      </c>
      <c r="Q84" s="65">
        <v>1200</v>
      </c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>
        <v>150</v>
      </c>
      <c r="AF84" s="65">
        <v>45</v>
      </c>
      <c r="AG84" s="65">
        <v>1</v>
      </c>
      <c r="AH84" s="65">
        <v>25</v>
      </c>
      <c r="AI84" s="65" t="s">
        <v>341</v>
      </c>
      <c r="AJ84" s="65" t="s">
        <v>342</v>
      </c>
      <c r="AK84" s="65" t="s">
        <v>343</v>
      </c>
      <c r="AL84" s="65" t="s">
        <v>61</v>
      </c>
    </row>
    <row r="85" s="48" customFormat="1" ht="409" customHeight="1" spans="1:38">
      <c r="A85" s="65"/>
      <c r="B85" s="65"/>
      <c r="C85" s="65"/>
      <c r="D85" s="65"/>
      <c r="E85" s="65"/>
      <c r="F85" s="65"/>
      <c r="G85" s="65"/>
      <c r="H85" s="66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</row>
    <row r="86" s="48" customFormat="1" ht="409" customHeight="1" spans="1:38">
      <c r="A86" s="65">
        <v>50</v>
      </c>
      <c r="B86" s="65" t="s">
        <v>344</v>
      </c>
      <c r="C86" s="65" t="s">
        <v>345</v>
      </c>
      <c r="D86" s="65" t="s">
        <v>51</v>
      </c>
      <c r="E86" s="65" t="s">
        <v>52</v>
      </c>
      <c r="F86" s="65" t="s">
        <v>302</v>
      </c>
      <c r="G86" s="65" t="s">
        <v>54</v>
      </c>
      <c r="H86" s="66" t="s">
        <v>346</v>
      </c>
      <c r="I86" s="65" t="s">
        <v>67</v>
      </c>
      <c r="J86" s="65"/>
      <c r="K86" s="65"/>
      <c r="L86" s="65"/>
      <c r="M86" s="65"/>
      <c r="N86" s="65"/>
      <c r="O86" s="65"/>
      <c r="P86" s="65">
        <f t="shared" si="3"/>
        <v>2800</v>
      </c>
      <c r="Q86" s="65">
        <v>2800</v>
      </c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>
        <v>300</v>
      </c>
      <c r="AF86" s="65">
        <v>90</v>
      </c>
      <c r="AG86" s="65">
        <v>1</v>
      </c>
      <c r="AH86" s="65">
        <v>10</v>
      </c>
      <c r="AI86" s="65" t="s">
        <v>347</v>
      </c>
      <c r="AJ86" s="65" t="s">
        <v>348</v>
      </c>
      <c r="AK86" s="65" t="s">
        <v>343</v>
      </c>
      <c r="AL86" s="65" t="s">
        <v>186</v>
      </c>
    </row>
    <row r="87" s="48" customFormat="1" ht="409" customHeight="1" spans="1:38">
      <c r="A87" s="65"/>
      <c r="B87" s="65"/>
      <c r="C87" s="65"/>
      <c r="D87" s="65"/>
      <c r="E87" s="65"/>
      <c r="F87" s="65"/>
      <c r="G87" s="65"/>
      <c r="H87" s="66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</row>
    <row r="88" s="48" customFormat="1" ht="405" customHeight="1" spans="1:38">
      <c r="A88" s="65">
        <v>51</v>
      </c>
      <c r="B88" s="65" t="s">
        <v>349</v>
      </c>
      <c r="C88" s="65" t="s">
        <v>350</v>
      </c>
      <c r="D88" s="65" t="s">
        <v>51</v>
      </c>
      <c r="E88" s="65" t="s">
        <v>52</v>
      </c>
      <c r="F88" s="65" t="s">
        <v>122</v>
      </c>
      <c r="G88" s="65" t="s">
        <v>54</v>
      </c>
      <c r="H88" s="66" t="s">
        <v>351</v>
      </c>
      <c r="I88" s="65" t="s">
        <v>67</v>
      </c>
      <c r="J88" s="65"/>
      <c r="K88" s="65"/>
      <c r="L88" s="65"/>
      <c r="M88" s="65"/>
      <c r="N88" s="65"/>
      <c r="O88" s="65"/>
      <c r="P88" s="65">
        <f t="shared" ref="P88:P92" si="4">SUM(Q88:Y88)</f>
        <v>2600</v>
      </c>
      <c r="Q88" s="65">
        <v>2600</v>
      </c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>
        <v>100</v>
      </c>
      <c r="AF88" s="65">
        <v>30</v>
      </c>
      <c r="AG88" s="65">
        <v>1</v>
      </c>
      <c r="AH88" s="65">
        <v>10</v>
      </c>
      <c r="AI88" s="65" t="s">
        <v>352</v>
      </c>
      <c r="AJ88" s="65" t="s">
        <v>353</v>
      </c>
      <c r="AK88" s="65" t="s">
        <v>343</v>
      </c>
      <c r="AL88" s="65" t="s">
        <v>186</v>
      </c>
    </row>
    <row r="89" s="48" customFormat="1" ht="405" customHeight="1" spans="1:38">
      <c r="A89" s="65"/>
      <c r="B89" s="65"/>
      <c r="C89" s="65"/>
      <c r="D89" s="65"/>
      <c r="E89" s="65"/>
      <c r="F89" s="65"/>
      <c r="G89" s="65"/>
      <c r="H89" s="66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</row>
    <row r="90" s="48" customFormat="1" ht="409" customHeight="1" spans="1:38">
      <c r="A90" s="65">
        <v>52</v>
      </c>
      <c r="B90" s="65" t="s">
        <v>354</v>
      </c>
      <c r="C90" s="65" t="s">
        <v>355</v>
      </c>
      <c r="D90" s="65" t="s">
        <v>51</v>
      </c>
      <c r="E90" s="65" t="s">
        <v>339</v>
      </c>
      <c r="F90" s="65" t="s">
        <v>97</v>
      </c>
      <c r="G90" s="65" t="s">
        <v>54</v>
      </c>
      <c r="H90" s="66" t="s">
        <v>356</v>
      </c>
      <c r="I90" s="65" t="s">
        <v>67</v>
      </c>
      <c r="J90" s="65"/>
      <c r="K90" s="65"/>
      <c r="L90" s="65"/>
      <c r="M90" s="65"/>
      <c r="N90" s="65"/>
      <c r="O90" s="65"/>
      <c r="P90" s="65">
        <f t="shared" si="4"/>
        <v>1200</v>
      </c>
      <c r="Q90" s="65">
        <v>1200</v>
      </c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>
        <v>90</v>
      </c>
      <c r="AF90" s="65">
        <v>27</v>
      </c>
      <c r="AG90" s="65">
        <v>1</v>
      </c>
      <c r="AH90" s="65">
        <v>10</v>
      </c>
      <c r="AI90" s="65" t="s">
        <v>357</v>
      </c>
      <c r="AJ90" s="65" t="s">
        <v>358</v>
      </c>
      <c r="AK90" s="65" t="s">
        <v>343</v>
      </c>
      <c r="AL90" s="65" t="s">
        <v>61</v>
      </c>
    </row>
    <row r="91" s="48" customFormat="1" ht="409" customHeight="1" spans="1:38">
      <c r="A91" s="65"/>
      <c r="B91" s="65"/>
      <c r="C91" s="65"/>
      <c r="D91" s="65"/>
      <c r="E91" s="65"/>
      <c r="F91" s="65"/>
      <c r="G91" s="65"/>
      <c r="H91" s="66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</row>
    <row r="92" s="48" customFormat="1" ht="409" customHeight="1" spans="1:38">
      <c r="A92" s="65">
        <v>53</v>
      </c>
      <c r="B92" s="65" t="s">
        <v>359</v>
      </c>
      <c r="C92" s="65" t="s">
        <v>360</v>
      </c>
      <c r="D92" s="65" t="s">
        <v>51</v>
      </c>
      <c r="E92" s="65" t="s">
        <v>52</v>
      </c>
      <c r="F92" s="65" t="s">
        <v>116</v>
      </c>
      <c r="G92" s="65" t="s">
        <v>54</v>
      </c>
      <c r="H92" s="66" t="s">
        <v>361</v>
      </c>
      <c r="I92" s="65" t="s">
        <v>67</v>
      </c>
      <c r="J92" s="65"/>
      <c r="K92" s="65"/>
      <c r="L92" s="65"/>
      <c r="M92" s="65"/>
      <c r="N92" s="65"/>
      <c r="O92" s="65"/>
      <c r="P92" s="65">
        <f t="shared" si="4"/>
        <v>1600</v>
      </c>
      <c r="Q92" s="65">
        <v>1600</v>
      </c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>
        <v>120</v>
      </c>
      <c r="AF92" s="65">
        <v>36</v>
      </c>
      <c r="AG92" s="65">
        <v>1</v>
      </c>
      <c r="AH92" s="65">
        <v>25</v>
      </c>
      <c r="AI92" s="65" t="s">
        <v>362</v>
      </c>
      <c r="AJ92" s="65" t="s">
        <v>363</v>
      </c>
      <c r="AK92" s="65" t="s">
        <v>343</v>
      </c>
      <c r="AL92" s="65" t="s">
        <v>88</v>
      </c>
    </row>
    <row r="93" s="48" customFormat="1" ht="409" customHeight="1" spans="1:38">
      <c r="A93" s="65"/>
      <c r="B93" s="65"/>
      <c r="C93" s="65"/>
      <c r="D93" s="65"/>
      <c r="E93" s="65"/>
      <c r="F93" s="65"/>
      <c r="G93" s="65"/>
      <c r="H93" s="66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</row>
    <row r="94" s="48" customFormat="1" ht="409" customHeight="1" spans="1:38">
      <c r="A94" s="65">
        <v>54</v>
      </c>
      <c r="B94" s="65" t="s">
        <v>364</v>
      </c>
      <c r="C94" s="65" t="s">
        <v>365</v>
      </c>
      <c r="D94" s="65" t="s">
        <v>51</v>
      </c>
      <c r="E94" s="65" t="s">
        <v>339</v>
      </c>
      <c r="F94" s="65" t="s">
        <v>315</v>
      </c>
      <c r="G94" s="65" t="s">
        <v>54</v>
      </c>
      <c r="H94" s="66" t="s">
        <v>366</v>
      </c>
      <c r="I94" s="65" t="s">
        <v>67</v>
      </c>
      <c r="J94" s="65"/>
      <c r="K94" s="65"/>
      <c r="L94" s="65"/>
      <c r="M94" s="65"/>
      <c r="N94" s="65"/>
      <c r="O94" s="65"/>
      <c r="P94" s="65">
        <f>SUM(Q94:Y94)</f>
        <v>1100</v>
      </c>
      <c r="Q94" s="65">
        <v>1100</v>
      </c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>
        <v>80</v>
      </c>
      <c r="AF94" s="65">
        <v>24</v>
      </c>
      <c r="AG94" s="65">
        <v>1</v>
      </c>
      <c r="AH94" s="65">
        <v>20</v>
      </c>
      <c r="AI94" s="65" t="s">
        <v>367</v>
      </c>
      <c r="AJ94" s="65" t="s">
        <v>368</v>
      </c>
      <c r="AK94" s="65" t="s">
        <v>343</v>
      </c>
      <c r="AL94" s="65" t="s">
        <v>88</v>
      </c>
    </row>
    <row r="95" s="48" customFormat="1" ht="409" customHeight="1" spans="1:38">
      <c r="A95" s="65"/>
      <c r="B95" s="65"/>
      <c r="C95" s="65"/>
      <c r="D95" s="65"/>
      <c r="E95" s="65"/>
      <c r="F95" s="65"/>
      <c r="G95" s="65"/>
      <c r="H95" s="66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</row>
    <row r="96" s="48" customFormat="1" ht="406" customHeight="1" spans="1:38">
      <c r="A96" s="65">
        <v>55</v>
      </c>
      <c r="B96" s="65" t="s">
        <v>369</v>
      </c>
      <c r="C96" s="65" t="s">
        <v>370</v>
      </c>
      <c r="D96" s="65" t="s">
        <v>64</v>
      </c>
      <c r="E96" s="65" t="s">
        <v>52</v>
      </c>
      <c r="F96" s="65" t="s">
        <v>302</v>
      </c>
      <c r="G96" s="65" t="s">
        <v>54</v>
      </c>
      <c r="H96" s="66" t="s">
        <v>371</v>
      </c>
      <c r="I96" s="65" t="s">
        <v>131</v>
      </c>
      <c r="J96" s="65">
        <v>0.1</v>
      </c>
      <c r="K96" s="65"/>
      <c r="L96" s="65"/>
      <c r="M96" s="65"/>
      <c r="N96" s="65"/>
      <c r="O96" s="65"/>
      <c r="P96" s="65">
        <f>SUM(Q96:X96)</f>
        <v>30</v>
      </c>
      <c r="Q96" s="65">
        <v>30</v>
      </c>
      <c r="R96" s="65"/>
      <c r="S96" s="65"/>
      <c r="T96" s="65"/>
      <c r="U96" s="65"/>
      <c r="V96" s="65"/>
      <c r="W96" s="65"/>
      <c r="X96" s="65"/>
      <c r="Y96" s="84"/>
      <c r="Z96" s="65"/>
      <c r="AA96" s="65"/>
      <c r="AB96" s="65"/>
      <c r="AC96" s="65"/>
      <c r="AD96" s="65"/>
      <c r="AE96" s="65">
        <v>10</v>
      </c>
      <c r="AF96" s="65">
        <v>10</v>
      </c>
      <c r="AG96" s="65">
        <v>0.5</v>
      </c>
      <c r="AH96" s="65"/>
      <c r="AI96" s="69" t="s">
        <v>372</v>
      </c>
      <c r="AJ96" s="69" t="s">
        <v>373</v>
      </c>
      <c r="AK96" s="69" t="s">
        <v>60</v>
      </c>
      <c r="AL96" s="65" t="s">
        <v>88</v>
      </c>
    </row>
    <row r="97" s="48" customFormat="1" ht="393" customHeight="1" spans="1:38">
      <c r="A97" s="65">
        <v>56</v>
      </c>
      <c r="B97" s="65" t="s">
        <v>374</v>
      </c>
      <c r="C97" s="65" t="s">
        <v>375</v>
      </c>
      <c r="D97" s="65" t="s">
        <v>64</v>
      </c>
      <c r="E97" s="65" t="s">
        <v>52</v>
      </c>
      <c r="F97" s="65" t="s">
        <v>376</v>
      </c>
      <c r="G97" s="65" t="s">
        <v>54</v>
      </c>
      <c r="H97" s="66" t="s">
        <v>377</v>
      </c>
      <c r="I97" s="65" t="s">
        <v>131</v>
      </c>
      <c r="J97" s="65">
        <v>0.1</v>
      </c>
      <c r="K97" s="65"/>
      <c r="L97" s="65"/>
      <c r="M97" s="65"/>
      <c r="N97" s="65"/>
      <c r="O97" s="65"/>
      <c r="P97" s="65">
        <f>SUM(Q97:AD97)</f>
        <v>236.415</v>
      </c>
      <c r="Q97" s="65">
        <v>236.415</v>
      </c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>
        <v>885</v>
      </c>
      <c r="AF97" s="65">
        <v>885</v>
      </c>
      <c r="AG97" s="65">
        <v>0.1</v>
      </c>
      <c r="AH97" s="65">
        <v>186</v>
      </c>
      <c r="AI97" s="65" t="s">
        <v>378</v>
      </c>
      <c r="AJ97" s="65" t="s">
        <v>379</v>
      </c>
      <c r="AK97" s="65" t="s">
        <v>60</v>
      </c>
      <c r="AL97" s="65" t="s">
        <v>88</v>
      </c>
    </row>
    <row r="98" s="48" customFormat="1" ht="393" customHeight="1" spans="1:38">
      <c r="A98" s="65"/>
      <c r="B98" s="65"/>
      <c r="C98" s="65"/>
      <c r="D98" s="65"/>
      <c r="E98" s="65"/>
      <c r="F98" s="65"/>
      <c r="G98" s="65"/>
      <c r="H98" s="66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</row>
    <row r="99" s="48" customFormat="1" ht="406" customHeight="1" spans="1:38">
      <c r="A99" s="65">
        <v>57</v>
      </c>
      <c r="B99" s="65" t="s">
        <v>380</v>
      </c>
      <c r="C99" s="65" t="s">
        <v>381</v>
      </c>
      <c r="D99" s="65" t="s">
        <v>51</v>
      </c>
      <c r="E99" s="65" t="s">
        <v>52</v>
      </c>
      <c r="F99" s="65" t="s">
        <v>122</v>
      </c>
      <c r="G99" s="65" t="s">
        <v>54</v>
      </c>
      <c r="H99" s="66" t="s">
        <v>382</v>
      </c>
      <c r="I99" s="65" t="s">
        <v>288</v>
      </c>
      <c r="J99" s="65"/>
      <c r="K99" s="65"/>
      <c r="L99" s="65"/>
      <c r="M99" s="65"/>
      <c r="N99" s="65"/>
      <c r="O99" s="65"/>
      <c r="P99" s="65">
        <f>SUM(Q99:Y99)</f>
        <v>100</v>
      </c>
      <c r="Q99" s="78">
        <v>100</v>
      </c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>
        <v>6</v>
      </c>
      <c r="AF99" s="65">
        <v>6</v>
      </c>
      <c r="AG99" s="65">
        <v>0.4</v>
      </c>
      <c r="AH99" s="65">
        <v>4</v>
      </c>
      <c r="AI99" s="69" t="s">
        <v>383</v>
      </c>
      <c r="AJ99" s="69" t="s">
        <v>384</v>
      </c>
      <c r="AK99" s="69" t="s">
        <v>319</v>
      </c>
      <c r="AL99" s="65" t="s">
        <v>88</v>
      </c>
    </row>
    <row r="100" s="48" customFormat="1" ht="409" customHeight="1" spans="1:38">
      <c r="A100" s="65">
        <v>58</v>
      </c>
      <c r="B100" s="65" t="s">
        <v>385</v>
      </c>
      <c r="C100" s="65" t="s">
        <v>386</v>
      </c>
      <c r="D100" s="65" t="s">
        <v>51</v>
      </c>
      <c r="E100" s="65" t="s">
        <v>52</v>
      </c>
      <c r="F100" s="65" t="s">
        <v>387</v>
      </c>
      <c r="G100" s="65" t="s">
        <v>54</v>
      </c>
      <c r="H100" s="66" t="s">
        <v>388</v>
      </c>
      <c r="I100" s="65" t="s">
        <v>288</v>
      </c>
      <c r="J100" s="65"/>
      <c r="K100" s="65"/>
      <c r="L100" s="65"/>
      <c r="M100" s="65"/>
      <c r="N100" s="65"/>
      <c r="O100" s="65"/>
      <c r="P100" s="65">
        <f>SUM(Q100:Y100)</f>
        <v>737.6</v>
      </c>
      <c r="Q100" s="65"/>
      <c r="R100" s="65"/>
      <c r="S100" s="65"/>
      <c r="T100" s="65"/>
      <c r="U100" s="65"/>
      <c r="V100" s="65"/>
      <c r="W100" s="65"/>
      <c r="X100" s="65"/>
      <c r="Y100" s="65">
        <v>737.6</v>
      </c>
      <c r="Z100" s="65"/>
      <c r="AA100" s="65"/>
      <c r="AB100" s="65"/>
      <c r="AC100" s="65"/>
      <c r="AD100" s="65"/>
      <c r="AE100" s="65">
        <v>37</v>
      </c>
      <c r="AF100" s="65">
        <v>37</v>
      </c>
      <c r="AG100" s="65">
        <v>0.8</v>
      </c>
      <c r="AH100" s="65">
        <v>5</v>
      </c>
      <c r="AI100" s="65" t="s">
        <v>389</v>
      </c>
      <c r="AJ100" s="65" t="s">
        <v>390</v>
      </c>
      <c r="AK100" s="65" t="s">
        <v>319</v>
      </c>
      <c r="AL100" s="65" t="s">
        <v>79</v>
      </c>
    </row>
    <row r="101" s="48" customFormat="1" ht="409" customHeight="1" spans="1:38">
      <c r="A101" s="65"/>
      <c r="B101" s="65"/>
      <c r="C101" s="65"/>
      <c r="D101" s="65"/>
      <c r="E101" s="65"/>
      <c r="F101" s="65"/>
      <c r="G101" s="65"/>
      <c r="H101" s="66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</row>
    <row r="102" s="51" customFormat="1" ht="292" customHeight="1" spans="1:38">
      <c r="A102" s="65">
        <v>59</v>
      </c>
      <c r="B102" s="65" t="s">
        <v>391</v>
      </c>
      <c r="C102" s="65" t="s">
        <v>392</v>
      </c>
      <c r="D102" s="65" t="s">
        <v>51</v>
      </c>
      <c r="E102" s="65" t="s">
        <v>52</v>
      </c>
      <c r="F102" s="65" t="s">
        <v>393</v>
      </c>
      <c r="G102" s="65" t="s">
        <v>54</v>
      </c>
      <c r="H102" s="66" t="s">
        <v>394</v>
      </c>
      <c r="I102" s="65" t="s">
        <v>395</v>
      </c>
      <c r="J102" s="65">
        <v>3</v>
      </c>
      <c r="K102" s="65"/>
      <c r="L102" s="65"/>
      <c r="M102" s="65"/>
      <c r="N102" s="65"/>
      <c r="O102" s="65"/>
      <c r="P102" s="65">
        <f>SUM(Q102:Y102)</f>
        <v>111</v>
      </c>
      <c r="Q102" s="65">
        <v>111</v>
      </c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>
        <v>37</v>
      </c>
      <c r="AF102" s="65">
        <v>37</v>
      </c>
      <c r="AG102" s="65">
        <v>1</v>
      </c>
      <c r="AH102" s="65">
        <v>16</v>
      </c>
      <c r="AI102" s="65" t="s">
        <v>396</v>
      </c>
      <c r="AJ102" s="65" t="s">
        <v>397</v>
      </c>
      <c r="AK102" s="65" t="s">
        <v>70</v>
      </c>
      <c r="AL102" s="65" t="s">
        <v>88</v>
      </c>
    </row>
    <row r="103" s="50" customFormat="1" ht="292" customHeight="1" spans="1:38">
      <c r="A103" s="65"/>
      <c r="B103" s="65"/>
      <c r="C103" s="65"/>
      <c r="D103" s="65"/>
      <c r="E103" s="65"/>
      <c r="F103" s="65"/>
      <c r="G103" s="65"/>
      <c r="H103" s="66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</row>
    <row r="104" s="50" customFormat="1" ht="292" customHeight="1" spans="1:38">
      <c r="A104" s="65"/>
      <c r="B104" s="65"/>
      <c r="C104" s="65"/>
      <c r="D104" s="65"/>
      <c r="E104" s="65"/>
      <c r="F104" s="65"/>
      <c r="G104" s="65"/>
      <c r="H104" s="66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</row>
    <row r="105" s="50" customFormat="1" ht="405" customHeight="1" spans="1:38">
      <c r="A105" s="65">
        <v>60</v>
      </c>
      <c r="B105" s="65" t="s">
        <v>398</v>
      </c>
      <c r="C105" s="65" t="s">
        <v>399</v>
      </c>
      <c r="D105" s="65" t="s">
        <v>51</v>
      </c>
      <c r="E105" s="65" t="s">
        <v>52</v>
      </c>
      <c r="F105" s="65" t="s">
        <v>400</v>
      </c>
      <c r="G105" s="65" t="s">
        <v>54</v>
      </c>
      <c r="H105" s="66" t="s">
        <v>401</v>
      </c>
      <c r="I105" s="65" t="s">
        <v>395</v>
      </c>
      <c r="J105" s="65">
        <v>3</v>
      </c>
      <c r="K105" s="65"/>
      <c r="L105" s="65"/>
      <c r="M105" s="65"/>
      <c r="N105" s="65"/>
      <c r="O105" s="65"/>
      <c r="P105" s="65">
        <f>SUM(Q105:Y105)</f>
        <v>27</v>
      </c>
      <c r="Q105" s="65"/>
      <c r="R105" s="65"/>
      <c r="S105" s="65"/>
      <c r="T105" s="65"/>
      <c r="U105" s="65"/>
      <c r="V105" s="65"/>
      <c r="W105" s="65"/>
      <c r="X105" s="65"/>
      <c r="Y105" s="65">
        <v>27</v>
      </c>
      <c r="Z105" s="65"/>
      <c r="AA105" s="65"/>
      <c r="AB105" s="65"/>
      <c r="AC105" s="65"/>
      <c r="AD105" s="65"/>
      <c r="AE105" s="65">
        <v>9</v>
      </c>
      <c r="AF105" s="65">
        <v>9</v>
      </c>
      <c r="AG105" s="65">
        <v>1</v>
      </c>
      <c r="AH105" s="65">
        <v>2</v>
      </c>
      <c r="AI105" s="69" t="s">
        <v>400</v>
      </c>
      <c r="AJ105" s="69" t="s">
        <v>402</v>
      </c>
      <c r="AK105" s="69" t="s">
        <v>70</v>
      </c>
      <c r="AL105" s="65" t="s">
        <v>79</v>
      </c>
    </row>
    <row r="106" s="50" customFormat="1" ht="405" customHeight="1" spans="1:38">
      <c r="A106" s="65">
        <v>61</v>
      </c>
      <c r="B106" s="65" t="s">
        <v>403</v>
      </c>
      <c r="C106" s="65" t="s">
        <v>404</v>
      </c>
      <c r="D106" s="65" t="s">
        <v>51</v>
      </c>
      <c r="E106" s="65" t="s">
        <v>52</v>
      </c>
      <c r="F106" s="65" t="s">
        <v>315</v>
      </c>
      <c r="G106" s="65" t="s">
        <v>54</v>
      </c>
      <c r="H106" s="66" t="s">
        <v>405</v>
      </c>
      <c r="I106" s="65" t="s">
        <v>395</v>
      </c>
      <c r="J106" s="65">
        <v>3</v>
      </c>
      <c r="K106" s="65"/>
      <c r="L106" s="65"/>
      <c r="M106" s="65"/>
      <c r="N106" s="65"/>
      <c r="O106" s="65"/>
      <c r="P106" s="65">
        <f>SUM(Q106:Y106)</f>
        <v>12</v>
      </c>
      <c r="Q106" s="65">
        <v>12</v>
      </c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>
        <v>4</v>
      </c>
      <c r="AF106" s="65">
        <v>4</v>
      </c>
      <c r="AG106" s="65">
        <v>1</v>
      </c>
      <c r="AH106" s="65">
        <v>2</v>
      </c>
      <c r="AI106" s="69" t="s">
        <v>315</v>
      </c>
      <c r="AJ106" s="69" t="s">
        <v>406</v>
      </c>
      <c r="AK106" s="69" t="s">
        <v>70</v>
      </c>
      <c r="AL106" s="65" t="s">
        <v>88</v>
      </c>
    </row>
    <row r="107" s="52" customFormat="1" ht="409" customHeight="1" spans="1:38">
      <c r="A107" s="65">
        <v>62</v>
      </c>
      <c r="B107" s="65" t="s">
        <v>407</v>
      </c>
      <c r="C107" s="65" t="s">
        <v>408</v>
      </c>
      <c r="D107" s="65" t="s">
        <v>171</v>
      </c>
      <c r="E107" s="65" t="s">
        <v>52</v>
      </c>
      <c r="F107" s="65" t="s">
        <v>116</v>
      </c>
      <c r="G107" s="65" t="s">
        <v>54</v>
      </c>
      <c r="H107" s="66" t="s">
        <v>409</v>
      </c>
      <c r="I107" s="65" t="s">
        <v>67</v>
      </c>
      <c r="J107" s="65"/>
      <c r="K107" s="65"/>
      <c r="L107" s="65"/>
      <c r="M107" s="65"/>
      <c r="N107" s="65"/>
      <c r="O107" s="65"/>
      <c r="P107" s="65">
        <f>SUM(Q107:AD107)</f>
        <v>960</v>
      </c>
      <c r="Q107" s="65">
        <v>903.45</v>
      </c>
      <c r="R107" s="65"/>
      <c r="S107" s="65"/>
      <c r="T107" s="65"/>
      <c r="U107" s="65"/>
      <c r="V107" s="65"/>
      <c r="W107" s="65"/>
      <c r="X107" s="65"/>
      <c r="Y107" s="65">
        <v>56.55</v>
      </c>
      <c r="Z107" s="65"/>
      <c r="AA107" s="65"/>
      <c r="AB107" s="65"/>
      <c r="AC107" s="65"/>
      <c r="AD107" s="65"/>
      <c r="AE107" s="65">
        <v>35</v>
      </c>
      <c r="AF107" s="65">
        <v>35</v>
      </c>
      <c r="AG107" s="65">
        <v>0.8</v>
      </c>
      <c r="AH107" s="65">
        <v>5</v>
      </c>
      <c r="AI107" s="65" t="s">
        <v>210</v>
      </c>
      <c r="AJ107" s="65" t="s">
        <v>175</v>
      </c>
      <c r="AK107" s="65" t="s">
        <v>113</v>
      </c>
      <c r="AL107" s="65" t="s">
        <v>410</v>
      </c>
    </row>
    <row r="108" s="52" customFormat="1" ht="409" customHeight="1" spans="1:38">
      <c r="A108" s="65"/>
      <c r="B108" s="65"/>
      <c r="C108" s="65"/>
      <c r="D108" s="65"/>
      <c r="E108" s="65"/>
      <c r="F108" s="65"/>
      <c r="G108" s="65"/>
      <c r="H108" s="66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</row>
    <row r="109" s="48" customFormat="1" ht="406" customHeight="1" spans="1:38">
      <c r="A109" s="65">
        <v>63</v>
      </c>
      <c r="B109" s="65" t="s">
        <v>411</v>
      </c>
      <c r="C109" s="65" t="s">
        <v>412</v>
      </c>
      <c r="D109" s="65" t="s">
        <v>51</v>
      </c>
      <c r="E109" s="65" t="s">
        <v>73</v>
      </c>
      <c r="F109" s="65" t="s">
        <v>315</v>
      </c>
      <c r="G109" s="65" t="s">
        <v>75</v>
      </c>
      <c r="H109" s="66" t="s">
        <v>413</v>
      </c>
      <c r="I109" s="65"/>
      <c r="J109" s="65"/>
      <c r="K109" s="65"/>
      <c r="L109" s="65"/>
      <c r="M109" s="65"/>
      <c r="N109" s="65"/>
      <c r="O109" s="65"/>
      <c r="P109" s="65">
        <f>SUM(Q109:AD109)</f>
        <v>920</v>
      </c>
      <c r="Q109" s="65"/>
      <c r="R109" s="65"/>
      <c r="S109" s="65"/>
      <c r="T109" s="65"/>
      <c r="U109" s="65"/>
      <c r="V109" s="65"/>
      <c r="W109" s="65"/>
      <c r="X109" s="74"/>
      <c r="Y109" s="65"/>
      <c r="Z109" s="65"/>
      <c r="AA109" s="65"/>
      <c r="AB109" s="65">
        <v>920</v>
      </c>
      <c r="AC109" s="65"/>
      <c r="AD109" s="65"/>
      <c r="AE109" s="65">
        <v>53</v>
      </c>
      <c r="AF109" s="65">
        <v>23</v>
      </c>
      <c r="AG109" s="65">
        <v>0.8</v>
      </c>
      <c r="AH109" s="65">
        <v>18</v>
      </c>
      <c r="AI109" s="69" t="s">
        <v>414</v>
      </c>
      <c r="AJ109" s="69" t="s">
        <v>415</v>
      </c>
      <c r="AK109" s="69" t="s">
        <v>291</v>
      </c>
      <c r="AL109" s="65" t="s">
        <v>416</v>
      </c>
    </row>
    <row r="110" s="48" customFormat="1" ht="406" customHeight="1" spans="1:38">
      <c r="A110" s="65">
        <v>64</v>
      </c>
      <c r="B110" s="65" t="s">
        <v>417</v>
      </c>
      <c r="C110" s="65" t="s">
        <v>418</v>
      </c>
      <c r="D110" s="65" t="s">
        <v>51</v>
      </c>
      <c r="E110" s="65" t="s">
        <v>73</v>
      </c>
      <c r="F110" s="65" t="s">
        <v>302</v>
      </c>
      <c r="G110" s="65" t="s">
        <v>75</v>
      </c>
      <c r="H110" s="66" t="s">
        <v>419</v>
      </c>
      <c r="I110" s="65"/>
      <c r="J110" s="65"/>
      <c r="K110" s="65"/>
      <c r="L110" s="65"/>
      <c r="M110" s="65"/>
      <c r="N110" s="65"/>
      <c r="O110" s="65"/>
      <c r="P110" s="65">
        <f>SUM(Q110:AD110)</f>
        <v>1300</v>
      </c>
      <c r="Q110" s="65"/>
      <c r="R110" s="65"/>
      <c r="S110" s="65"/>
      <c r="T110" s="65"/>
      <c r="U110" s="65"/>
      <c r="V110" s="65"/>
      <c r="W110" s="65"/>
      <c r="X110" s="74"/>
      <c r="Y110" s="65"/>
      <c r="Z110" s="65"/>
      <c r="AA110" s="65"/>
      <c r="AB110" s="65">
        <v>1300</v>
      </c>
      <c r="AC110" s="65"/>
      <c r="AD110" s="65"/>
      <c r="AE110" s="65">
        <v>69</v>
      </c>
      <c r="AF110" s="65">
        <v>26</v>
      </c>
      <c r="AG110" s="65">
        <v>0.8</v>
      </c>
      <c r="AH110" s="65">
        <v>15</v>
      </c>
      <c r="AI110" s="69" t="s">
        <v>304</v>
      </c>
      <c r="AJ110" s="69" t="s">
        <v>305</v>
      </c>
      <c r="AK110" s="69" t="s">
        <v>291</v>
      </c>
      <c r="AL110" s="65" t="s">
        <v>416</v>
      </c>
    </row>
    <row r="111" s="48" customFormat="1" ht="406" customHeight="1" spans="1:38">
      <c r="A111" s="65">
        <v>65</v>
      </c>
      <c r="B111" s="65" t="s">
        <v>420</v>
      </c>
      <c r="C111" s="65" t="s">
        <v>421</v>
      </c>
      <c r="D111" s="65" t="s">
        <v>171</v>
      </c>
      <c r="E111" s="65" t="s">
        <v>52</v>
      </c>
      <c r="F111" s="65" t="s">
        <v>116</v>
      </c>
      <c r="G111" s="65" t="s">
        <v>54</v>
      </c>
      <c r="H111" s="66" t="s">
        <v>422</v>
      </c>
      <c r="I111" s="65" t="s">
        <v>67</v>
      </c>
      <c r="J111" s="65"/>
      <c r="K111" s="65"/>
      <c r="L111" s="65"/>
      <c r="M111" s="65"/>
      <c r="N111" s="65"/>
      <c r="O111" s="65"/>
      <c r="P111" s="65">
        <f>SUM(Q111:AD111)</f>
        <v>200</v>
      </c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>
        <v>200</v>
      </c>
      <c r="AC111" s="65"/>
      <c r="AD111" s="65"/>
      <c r="AE111" s="65">
        <v>17</v>
      </c>
      <c r="AF111" s="65">
        <v>17</v>
      </c>
      <c r="AG111" s="65">
        <v>0.8</v>
      </c>
      <c r="AH111" s="65">
        <v>3</v>
      </c>
      <c r="AI111" s="65" t="s">
        <v>124</v>
      </c>
      <c r="AJ111" s="65" t="s">
        <v>125</v>
      </c>
      <c r="AK111" s="65" t="s">
        <v>113</v>
      </c>
      <c r="AL111" s="65" t="s">
        <v>176</v>
      </c>
    </row>
    <row r="112" s="48" customFormat="1" ht="406" customHeight="1" spans="1:38">
      <c r="A112" s="65"/>
      <c r="B112" s="65"/>
      <c r="C112" s="65"/>
      <c r="D112" s="65"/>
      <c r="E112" s="65"/>
      <c r="F112" s="65"/>
      <c r="G112" s="65"/>
      <c r="H112" s="66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</row>
    <row r="113" s="48" customFormat="1" ht="408" customHeight="1" spans="1:38">
      <c r="A113" s="69">
        <v>66</v>
      </c>
      <c r="B113" s="69" t="s">
        <v>423</v>
      </c>
      <c r="C113" s="69" t="s">
        <v>424</v>
      </c>
      <c r="D113" s="69" t="s">
        <v>51</v>
      </c>
      <c r="E113" s="69" t="s">
        <v>52</v>
      </c>
      <c r="F113" s="69" t="s">
        <v>425</v>
      </c>
      <c r="G113" s="69" t="s">
        <v>54</v>
      </c>
      <c r="H113" s="81" t="s">
        <v>426</v>
      </c>
      <c r="I113" s="69" t="s">
        <v>288</v>
      </c>
      <c r="J113" s="69"/>
      <c r="K113" s="69"/>
      <c r="L113" s="69"/>
      <c r="M113" s="69"/>
      <c r="N113" s="69"/>
      <c r="O113" s="69"/>
      <c r="P113" s="65">
        <f>R113+S113+T113+U113+V113+W113+X113+Q113+Z113+AA113+AB113+AC113+AD113</f>
        <v>4302.4</v>
      </c>
      <c r="Q113" s="69">
        <v>4302.4</v>
      </c>
      <c r="R113" s="69"/>
      <c r="S113" s="69"/>
      <c r="T113" s="69"/>
      <c r="U113" s="69"/>
      <c r="V113" s="69"/>
      <c r="W113" s="69"/>
      <c r="X113" s="69"/>
      <c r="Y113" s="85"/>
      <c r="Z113" s="69"/>
      <c r="AA113" s="69"/>
      <c r="AB113" s="69"/>
      <c r="AC113" s="69"/>
      <c r="AD113" s="69"/>
      <c r="AE113" s="69">
        <v>1410</v>
      </c>
      <c r="AF113" s="69">
        <v>490</v>
      </c>
      <c r="AG113" s="69">
        <v>0.8</v>
      </c>
      <c r="AH113" s="69">
        <v>70</v>
      </c>
      <c r="AI113" s="69" t="s">
        <v>427</v>
      </c>
      <c r="AJ113" s="69" t="s">
        <v>428</v>
      </c>
      <c r="AK113" s="69" t="s">
        <v>291</v>
      </c>
      <c r="AL113" s="69" t="s">
        <v>181</v>
      </c>
    </row>
    <row r="114" s="48" customFormat="1" ht="187" customHeight="1" spans="1:38">
      <c r="A114" s="69"/>
      <c r="B114" s="69"/>
      <c r="C114" s="69"/>
      <c r="D114" s="69"/>
      <c r="E114" s="69"/>
      <c r="F114" s="69"/>
      <c r="G114" s="69"/>
      <c r="H114" s="81"/>
      <c r="I114" s="69"/>
      <c r="J114" s="69"/>
      <c r="K114" s="69"/>
      <c r="L114" s="69"/>
      <c r="M114" s="69"/>
      <c r="N114" s="69"/>
      <c r="O114" s="69"/>
      <c r="P114" s="65"/>
      <c r="Q114" s="69"/>
      <c r="R114" s="69"/>
      <c r="S114" s="69"/>
      <c r="T114" s="69"/>
      <c r="U114" s="69"/>
      <c r="V114" s="69"/>
      <c r="W114" s="69"/>
      <c r="X114" s="69"/>
      <c r="Y114" s="86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</row>
    <row r="115" s="48" customFormat="1" ht="409" customHeight="1" spans="1:38">
      <c r="A115" s="69">
        <v>67</v>
      </c>
      <c r="B115" s="69" t="s">
        <v>429</v>
      </c>
      <c r="C115" s="69" t="s">
        <v>430</v>
      </c>
      <c r="D115" s="69" t="s">
        <v>64</v>
      </c>
      <c r="E115" s="69" t="s">
        <v>52</v>
      </c>
      <c r="F115" s="69" t="s">
        <v>116</v>
      </c>
      <c r="G115" s="69" t="s">
        <v>54</v>
      </c>
      <c r="H115" s="81" t="s">
        <v>431</v>
      </c>
      <c r="I115" s="69"/>
      <c r="J115" s="69"/>
      <c r="K115" s="69"/>
      <c r="L115" s="69"/>
      <c r="M115" s="69"/>
      <c r="N115" s="69"/>
      <c r="O115" s="69"/>
      <c r="P115" s="69">
        <f>SUM(Q115:AC115)</f>
        <v>3444</v>
      </c>
      <c r="Q115" s="69">
        <v>458.69</v>
      </c>
      <c r="R115" s="69"/>
      <c r="S115" s="69">
        <v>1241.31</v>
      </c>
      <c r="T115" s="69"/>
      <c r="U115" s="69"/>
      <c r="V115" s="69"/>
      <c r="W115" s="69"/>
      <c r="X115" s="69"/>
      <c r="Y115" s="69"/>
      <c r="Z115" s="69"/>
      <c r="AA115" s="69"/>
      <c r="AB115" s="69"/>
      <c r="AC115" s="69">
        <v>1744</v>
      </c>
      <c r="AD115" s="69"/>
      <c r="AE115" s="69">
        <v>302</v>
      </c>
      <c r="AF115" s="69">
        <v>112</v>
      </c>
      <c r="AG115" s="69"/>
      <c r="AH115" s="69">
        <v>50</v>
      </c>
      <c r="AI115" s="69" t="s">
        <v>118</v>
      </c>
      <c r="AJ115" s="69" t="s">
        <v>226</v>
      </c>
      <c r="AK115" s="69" t="s">
        <v>60</v>
      </c>
      <c r="AL115" s="69" t="s">
        <v>432</v>
      </c>
    </row>
    <row r="116" s="48" customFormat="1" ht="409" customHeight="1" spans="1:38">
      <c r="A116" s="69"/>
      <c r="B116" s="69"/>
      <c r="C116" s="69"/>
      <c r="D116" s="69"/>
      <c r="E116" s="69"/>
      <c r="F116" s="69"/>
      <c r="G116" s="69"/>
      <c r="H116" s="81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</row>
    <row r="117" s="48" customFormat="1" ht="409" customHeight="1" spans="1:38">
      <c r="A117" s="69"/>
      <c r="B117" s="69"/>
      <c r="C117" s="69"/>
      <c r="D117" s="69"/>
      <c r="E117" s="69"/>
      <c r="F117" s="69"/>
      <c r="G117" s="69"/>
      <c r="H117" s="81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</row>
    <row r="118" s="48" customFormat="1" ht="405" customHeight="1" spans="1:38">
      <c r="A118" s="69">
        <v>68</v>
      </c>
      <c r="B118" s="69" t="s">
        <v>433</v>
      </c>
      <c r="C118" s="69" t="s">
        <v>434</v>
      </c>
      <c r="D118" s="69" t="s">
        <v>64</v>
      </c>
      <c r="E118" s="69" t="s">
        <v>52</v>
      </c>
      <c r="F118" s="69" t="s">
        <v>65</v>
      </c>
      <c r="G118" s="69" t="s">
        <v>54</v>
      </c>
      <c r="H118" s="81" t="s">
        <v>435</v>
      </c>
      <c r="I118" s="69"/>
      <c r="J118" s="69"/>
      <c r="K118" s="69"/>
      <c r="L118" s="69"/>
      <c r="M118" s="69"/>
      <c r="N118" s="69"/>
      <c r="O118" s="69"/>
      <c r="P118" s="65">
        <f>SUM(Q118:AC118)</f>
        <v>130</v>
      </c>
      <c r="Q118" s="69">
        <v>130</v>
      </c>
      <c r="R118" s="69"/>
      <c r="S118" s="69"/>
      <c r="T118" s="69"/>
      <c r="U118" s="69"/>
      <c r="V118" s="69"/>
      <c r="W118" s="69"/>
      <c r="X118" s="69"/>
      <c r="Y118" s="74"/>
      <c r="Z118" s="69"/>
      <c r="AA118" s="69"/>
      <c r="AB118" s="69"/>
      <c r="AC118" s="69"/>
      <c r="AD118" s="69"/>
      <c r="AE118" s="65">
        <v>8</v>
      </c>
      <c r="AF118" s="65">
        <v>6</v>
      </c>
      <c r="AG118" s="65">
        <v>0.8</v>
      </c>
      <c r="AH118" s="65"/>
      <c r="AI118" s="69" t="s">
        <v>68</v>
      </c>
      <c r="AJ118" s="69" t="s">
        <v>69</v>
      </c>
      <c r="AK118" s="69" t="s">
        <v>60</v>
      </c>
      <c r="AL118" s="69" t="s">
        <v>181</v>
      </c>
    </row>
    <row r="119" s="48" customFormat="1" ht="405" customHeight="1" spans="1:38">
      <c r="A119" s="69">
        <v>69</v>
      </c>
      <c r="B119" s="69" t="s">
        <v>436</v>
      </c>
      <c r="C119" s="69" t="s">
        <v>437</v>
      </c>
      <c r="D119" s="69" t="s">
        <v>171</v>
      </c>
      <c r="E119" s="69" t="s">
        <v>52</v>
      </c>
      <c r="F119" s="69" t="s">
        <v>207</v>
      </c>
      <c r="G119" s="69" t="s">
        <v>54</v>
      </c>
      <c r="H119" s="82" t="s">
        <v>438</v>
      </c>
      <c r="I119" s="69" t="s">
        <v>220</v>
      </c>
      <c r="J119" s="69">
        <v>0.0025</v>
      </c>
      <c r="K119" s="69"/>
      <c r="L119" s="69"/>
      <c r="M119" s="69"/>
      <c r="N119" s="69"/>
      <c r="O119" s="69"/>
      <c r="P119" s="69">
        <v>430.33</v>
      </c>
      <c r="Q119" s="69"/>
      <c r="R119" s="69"/>
      <c r="S119" s="69"/>
      <c r="T119" s="69"/>
      <c r="U119" s="69"/>
      <c r="V119" s="69"/>
      <c r="W119" s="69"/>
      <c r="X119" s="69"/>
      <c r="Y119" s="69">
        <v>430.33</v>
      </c>
      <c r="Z119" s="69"/>
      <c r="AA119" s="69"/>
      <c r="AB119" s="69"/>
      <c r="AC119" s="69"/>
      <c r="AD119" s="69"/>
      <c r="AE119" s="69">
        <v>14588</v>
      </c>
      <c r="AF119" s="69">
        <v>14588</v>
      </c>
      <c r="AG119" s="69">
        <v>0.066</v>
      </c>
      <c r="AH119" s="69"/>
      <c r="AI119" s="69" t="s">
        <v>58</v>
      </c>
      <c r="AJ119" s="69" t="s">
        <v>439</v>
      </c>
      <c r="AK119" s="69" t="s">
        <v>113</v>
      </c>
      <c r="AL119" s="69" t="s">
        <v>440</v>
      </c>
    </row>
    <row r="120" s="48" customFormat="1" ht="405" customHeight="1" spans="1:38">
      <c r="A120" s="69"/>
      <c r="B120" s="69"/>
      <c r="C120" s="69"/>
      <c r="D120" s="69"/>
      <c r="E120" s="69"/>
      <c r="F120" s="69"/>
      <c r="G120" s="69"/>
      <c r="H120" s="82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</row>
    <row r="121" s="48" customFormat="1" ht="202" customHeight="1" spans="1:38">
      <c r="A121" s="69"/>
      <c r="B121" s="69"/>
      <c r="C121" s="69"/>
      <c r="D121" s="69"/>
      <c r="E121" s="69"/>
      <c r="F121" s="69"/>
      <c r="G121" s="69"/>
      <c r="H121" s="82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</row>
    <row r="122" s="48" customFormat="1" ht="405" customHeight="1" spans="1:38">
      <c r="A122" s="69"/>
      <c r="B122" s="69"/>
      <c r="C122" s="69"/>
      <c r="D122" s="69"/>
      <c r="E122" s="69"/>
      <c r="F122" s="69"/>
      <c r="G122" s="69"/>
      <c r="H122" s="82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</row>
    <row r="123" s="48" customFormat="1" ht="405" customHeight="1" spans="1:38">
      <c r="A123" s="69">
        <v>70</v>
      </c>
      <c r="B123" s="69" t="s">
        <v>441</v>
      </c>
      <c r="C123" s="69" t="s">
        <v>442</v>
      </c>
      <c r="D123" s="69" t="s">
        <v>171</v>
      </c>
      <c r="E123" s="69" t="s">
        <v>52</v>
      </c>
      <c r="F123" s="69" t="s">
        <v>207</v>
      </c>
      <c r="G123" s="69" t="s">
        <v>54</v>
      </c>
      <c r="H123" s="82" t="s">
        <v>443</v>
      </c>
      <c r="I123" s="69" t="s">
        <v>220</v>
      </c>
      <c r="J123" s="69">
        <v>0.0016</v>
      </c>
      <c r="K123" s="69"/>
      <c r="L123" s="69"/>
      <c r="M123" s="69"/>
      <c r="N123" s="69"/>
      <c r="O123" s="69"/>
      <c r="P123" s="69">
        <v>243.1168</v>
      </c>
      <c r="Q123" s="69"/>
      <c r="R123" s="69"/>
      <c r="S123" s="69"/>
      <c r="T123" s="69"/>
      <c r="U123" s="69"/>
      <c r="V123" s="69"/>
      <c r="W123" s="69"/>
      <c r="X123" s="69"/>
      <c r="Y123" s="69">
        <v>243.1168</v>
      </c>
      <c r="Z123" s="69"/>
      <c r="AA123" s="69"/>
      <c r="AB123" s="69"/>
      <c r="AC123" s="69"/>
      <c r="AD123" s="69"/>
      <c r="AE123" s="69">
        <v>2251</v>
      </c>
      <c r="AF123" s="69">
        <v>2251</v>
      </c>
      <c r="AG123" s="69">
        <v>0.16</v>
      </c>
      <c r="AH123" s="69"/>
      <c r="AI123" s="69" t="s">
        <v>58</v>
      </c>
      <c r="AJ123" s="69" t="s">
        <v>439</v>
      </c>
      <c r="AK123" s="69" t="s">
        <v>113</v>
      </c>
      <c r="AL123" s="69" t="s">
        <v>440</v>
      </c>
    </row>
    <row r="124" s="48" customFormat="1" ht="405" customHeight="1" spans="1:38">
      <c r="A124" s="69"/>
      <c r="B124" s="69"/>
      <c r="C124" s="69"/>
      <c r="D124" s="69"/>
      <c r="E124" s="69"/>
      <c r="F124" s="69"/>
      <c r="G124" s="69"/>
      <c r="H124" s="82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</row>
    <row r="125" s="48" customFormat="1" ht="405" customHeight="1" spans="1:38">
      <c r="A125" s="69">
        <v>71</v>
      </c>
      <c r="B125" s="69" t="s">
        <v>444</v>
      </c>
      <c r="C125" s="69" t="s">
        <v>445</v>
      </c>
      <c r="D125" s="69" t="s">
        <v>171</v>
      </c>
      <c r="E125" s="69" t="s">
        <v>52</v>
      </c>
      <c r="F125" s="69" t="s">
        <v>446</v>
      </c>
      <c r="G125" s="65" t="s">
        <v>54</v>
      </c>
      <c r="H125" s="82" t="s">
        <v>447</v>
      </c>
      <c r="I125" s="69" t="s">
        <v>214</v>
      </c>
      <c r="J125" s="69">
        <v>0.045</v>
      </c>
      <c r="K125" s="69"/>
      <c r="L125" s="69"/>
      <c r="M125" s="69"/>
      <c r="N125" s="69"/>
      <c r="O125" s="69"/>
      <c r="P125" s="69">
        <v>37.53</v>
      </c>
      <c r="Q125" s="69"/>
      <c r="R125" s="69"/>
      <c r="S125" s="69"/>
      <c r="T125" s="69"/>
      <c r="U125" s="69"/>
      <c r="V125" s="69"/>
      <c r="W125" s="69"/>
      <c r="X125" s="69"/>
      <c r="Y125" s="69">
        <v>37.53</v>
      </c>
      <c r="Z125" s="69"/>
      <c r="AA125" s="69"/>
      <c r="AB125" s="69"/>
      <c r="AC125" s="69"/>
      <c r="AD125" s="69"/>
      <c r="AE125" s="65">
        <v>495</v>
      </c>
      <c r="AF125" s="65">
        <v>495</v>
      </c>
      <c r="AG125" s="65"/>
      <c r="AH125" s="65"/>
      <c r="AI125" s="69" t="s">
        <v>448</v>
      </c>
      <c r="AJ125" s="69" t="s">
        <v>449</v>
      </c>
      <c r="AK125" s="69" t="s">
        <v>113</v>
      </c>
      <c r="AL125" s="69" t="s">
        <v>440</v>
      </c>
    </row>
    <row r="126" s="48" customFormat="1" ht="409" customHeight="1" spans="1:38">
      <c r="A126" s="69">
        <v>72</v>
      </c>
      <c r="B126" s="69" t="s">
        <v>450</v>
      </c>
      <c r="C126" s="69" t="s">
        <v>451</v>
      </c>
      <c r="D126" s="69" t="s">
        <v>171</v>
      </c>
      <c r="E126" s="69" t="s">
        <v>82</v>
      </c>
      <c r="F126" s="69" t="s">
        <v>207</v>
      </c>
      <c r="G126" s="69" t="s">
        <v>54</v>
      </c>
      <c r="H126" s="82" t="s">
        <v>452</v>
      </c>
      <c r="I126" s="69" t="s">
        <v>56</v>
      </c>
      <c r="J126" s="69">
        <v>0.3</v>
      </c>
      <c r="K126" s="69"/>
      <c r="L126" s="69"/>
      <c r="M126" s="69"/>
      <c r="N126" s="69"/>
      <c r="O126" s="69"/>
      <c r="P126" s="69">
        <v>137.7</v>
      </c>
      <c r="Q126" s="69"/>
      <c r="R126" s="69"/>
      <c r="S126" s="69"/>
      <c r="T126" s="69"/>
      <c r="U126" s="69"/>
      <c r="V126" s="69"/>
      <c r="W126" s="69"/>
      <c r="X126" s="69"/>
      <c r="Y126" s="69">
        <v>137.7</v>
      </c>
      <c r="Z126" s="69"/>
      <c r="AA126" s="69"/>
      <c r="AB126" s="69"/>
      <c r="AC126" s="69"/>
      <c r="AD126" s="69"/>
      <c r="AE126" s="69">
        <v>2251</v>
      </c>
      <c r="AF126" s="69">
        <v>2251</v>
      </c>
      <c r="AG126" s="69"/>
      <c r="AH126" s="69"/>
      <c r="AI126" s="69" t="s">
        <v>58</v>
      </c>
      <c r="AJ126" s="69" t="s">
        <v>439</v>
      </c>
      <c r="AK126" s="69" t="s">
        <v>113</v>
      </c>
      <c r="AL126" s="69" t="s">
        <v>440</v>
      </c>
    </row>
    <row r="127" s="48" customFormat="1" ht="409" customHeight="1" spans="1:38">
      <c r="A127" s="69"/>
      <c r="B127" s="69"/>
      <c r="C127" s="69"/>
      <c r="D127" s="69"/>
      <c r="E127" s="69"/>
      <c r="F127" s="69"/>
      <c r="G127" s="69"/>
      <c r="H127" s="82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</row>
    <row r="128" s="48" customFormat="1" ht="405" customHeight="1" spans="1:38">
      <c r="A128" s="69">
        <v>73</v>
      </c>
      <c r="B128" s="69" t="s">
        <v>453</v>
      </c>
      <c r="C128" s="69" t="s">
        <v>454</v>
      </c>
      <c r="D128" s="69" t="s">
        <v>171</v>
      </c>
      <c r="E128" s="69" t="s">
        <v>52</v>
      </c>
      <c r="F128" s="69" t="s">
        <v>207</v>
      </c>
      <c r="G128" s="69" t="s">
        <v>54</v>
      </c>
      <c r="H128" s="83" t="s">
        <v>455</v>
      </c>
      <c r="I128" s="69"/>
      <c r="J128" s="69"/>
      <c r="K128" s="69"/>
      <c r="L128" s="69"/>
      <c r="M128" s="69"/>
      <c r="N128" s="69"/>
      <c r="O128" s="69"/>
      <c r="P128" s="69">
        <v>777.268</v>
      </c>
      <c r="Q128" s="69"/>
      <c r="R128" s="69"/>
      <c r="S128" s="69"/>
      <c r="T128" s="69"/>
      <c r="U128" s="69"/>
      <c r="V128" s="69"/>
      <c r="W128" s="69"/>
      <c r="X128" s="69"/>
      <c r="Y128" s="69">
        <v>777.268</v>
      </c>
      <c r="Z128" s="69"/>
      <c r="AA128" s="69"/>
      <c r="AB128" s="69"/>
      <c r="AC128" s="69"/>
      <c r="AD128" s="69"/>
      <c r="AE128" s="69">
        <v>13961</v>
      </c>
      <c r="AF128" s="69">
        <v>13961</v>
      </c>
      <c r="AG128" s="69"/>
      <c r="AH128" s="69"/>
      <c r="AI128" s="69" t="s">
        <v>58</v>
      </c>
      <c r="AJ128" s="69" t="s">
        <v>439</v>
      </c>
      <c r="AK128" s="69" t="s">
        <v>113</v>
      </c>
      <c r="AL128" s="69" t="s">
        <v>440</v>
      </c>
    </row>
    <row r="129" s="48" customFormat="1" ht="405" customHeight="1" spans="1:38">
      <c r="A129" s="69"/>
      <c r="B129" s="69"/>
      <c r="C129" s="69"/>
      <c r="D129" s="69"/>
      <c r="E129" s="69"/>
      <c r="F129" s="69"/>
      <c r="G129" s="69"/>
      <c r="H129" s="83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</row>
    <row r="130" s="48" customFormat="1" ht="221" customHeight="1" spans="1:38">
      <c r="A130" s="69"/>
      <c r="B130" s="69"/>
      <c r="C130" s="69"/>
      <c r="D130" s="69"/>
      <c r="E130" s="69"/>
      <c r="F130" s="69"/>
      <c r="G130" s="69"/>
      <c r="H130" s="83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</row>
    <row r="131" s="48" customFormat="1" ht="405" customHeight="1" spans="1:38">
      <c r="A131" s="69"/>
      <c r="B131" s="69"/>
      <c r="C131" s="69"/>
      <c r="D131" s="69"/>
      <c r="E131" s="69"/>
      <c r="F131" s="69"/>
      <c r="G131" s="69"/>
      <c r="H131" s="83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</row>
    <row r="132" s="48" customFormat="1" ht="406" customHeight="1" spans="1:38">
      <c r="A132" s="65">
        <v>74</v>
      </c>
      <c r="B132" s="65" t="s">
        <v>456</v>
      </c>
      <c r="C132" s="65" t="s">
        <v>457</v>
      </c>
      <c r="D132" s="65" t="s">
        <v>51</v>
      </c>
      <c r="E132" s="65" t="s">
        <v>52</v>
      </c>
      <c r="F132" s="65" t="s">
        <v>302</v>
      </c>
      <c r="G132" s="65" t="s">
        <v>458</v>
      </c>
      <c r="H132" s="68" t="s">
        <v>459</v>
      </c>
      <c r="I132" s="65" t="s">
        <v>67</v>
      </c>
      <c r="J132" s="65"/>
      <c r="K132" s="65"/>
      <c r="L132" s="65"/>
      <c r="M132" s="65"/>
      <c r="N132" s="65"/>
      <c r="O132" s="65"/>
      <c r="P132" s="65">
        <v>102.5</v>
      </c>
      <c r="Q132" s="65">
        <v>102.5</v>
      </c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>
        <v>6</v>
      </c>
      <c r="AF132" s="65">
        <v>6</v>
      </c>
      <c r="AG132" s="65">
        <v>0.8</v>
      </c>
      <c r="AH132" s="65">
        <v>1</v>
      </c>
      <c r="AI132" s="65" t="s">
        <v>372</v>
      </c>
      <c r="AJ132" s="65" t="s">
        <v>373</v>
      </c>
      <c r="AK132" s="65" t="s">
        <v>60</v>
      </c>
      <c r="AL132" s="65" t="s">
        <v>460</v>
      </c>
    </row>
    <row r="133" s="48" customFormat="1" ht="409" customHeight="1" spans="1:38">
      <c r="A133" s="65">
        <v>75</v>
      </c>
      <c r="B133" s="65" t="s">
        <v>461</v>
      </c>
      <c r="C133" s="65" t="s">
        <v>462</v>
      </c>
      <c r="D133" s="65" t="s">
        <v>128</v>
      </c>
      <c r="E133" s="65" t="s">
        <v>52</v>
      </c>
      <c r="F133" s="65" t="s">
        <v>463</v>
      </c>
      <c r="G133" s="65" t="s">
        <v>458</v>
      </c>
      <c r="H133" s="66" t="s">
        <v>464</v>
      </c>
      <c r="I133" s="65" t="s">
        <v>465</v>
      </c>
      <c r="J133" s="65">
        <v>30</v>
      </c>
      <c r="K133" s="65"/>
      <c r="L133" s="65"/>
      <c r="M133" s="65"/>
      <c r="N133" s="65"/>
      <c r="O133" s="65"/>
      <c r="P133" s="65">
        <v>120</v>
      </c>
      <c r="Q133" s="65">
        <v>120</v>
      </c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>
        <v>8</v>
      </c>
      <c r="AF133" s="65">
        <v>8</v>
      </c>
      <c r="AG133" s="65">
        <v>0.8</v>
      </c>
      <c r="AH133" s="65"/>
      <c r="AI133" s="65" t="s">
        <v>466</v>
      </c>
      <c r="AJ133" s="65" t="s">
        <v>467</v>
      </c>
      <c r="AK133" s="65" t="s">
        <v>87</v>
      </c>
      <c r="AL133" s="65" t="s">
        <v>460</v>
      </c>
    </row>
    <row r="134" s="48" customFormat="1" ht="247" customHeight="1" spans="1:38">
      <c r="A134" s="65"/>
      <c r="B134" s="65"/>
      <c r="C134" s="65"/>
      <c r="D134" s="65"/>
      <c r="E134" s="65"/>
      <c r="F134" s="65"/>
      <c r="G134" s="65"/>
      <c r="H134" s="66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</row>
    <row r="135" s="48" customFormat="1" ht="409" customHeight="1" spans="1:38">
      <c r="A135" s="65">
        <v>76</v>
      </c>
      <c r="B135" s="65" t="s">
        <v>468</v>
      </c>
      <c r="C135" s="65" t="s">
        <v>469</v>
      </c>
      <c r="D135" s="65" t="s">
        <v>128</v>
      </c>
      <c r="E135" s="65" t="s">
        <v>52</v>
      </c>
      <c r="F135" s="65" t="s">
        <v>207</v>
      </c>
      <c r="G135" s="65" t="s">
        <v>458</v>
      </c>
      <c r="H135" s="66" t="s">
        <v>470</v>
      </c>
      <c r="I135" s="65" t="s">
        <v>190</v>
      </c>
      <c r="J135" s="65">
        <v>45</v>
      </c>
      <c r="K135" s="65"/>
      <c r="L135" s="65"/>
      <c r="M135" s="65"/>
      <c r="N135" s="65"/>
      <c r="O135" s="65"/>
      <c r="P135" s="65">
        <v>360</v>
      </c>
      <c r="Q135" s="65"/>
      <c r="R135" s="65"/>
      <c r="S135" s="65"/>
      <c r="T135" s="65"/>
      <c r="U135" s="65"/>
      <c r="V135" s="65"/>
      <c r="W135" s="65"/>
      <c r="X135" s="65"/>
      <c r="Y135" s="65">
        <v>360</v>
      </c>
      <c r="Z135" s="65"/>
      <c r="AA135" s="65"/>
      <c r="AB135" s="65"/>
      <c r="AC135" s="65"/>
      <c r="AD135" s="65"/>
      <c r="AE135" s="65">
        <v>158500</v>
      </c>
      <c r="AF135" s="65">
        <v>52368</v>
      </c>
      <c r="AG135" s="65"/>
      <c r="AH135" s="65"/>
      <c r="AI135" s="65" t="s">
        <v>471</v>
      </c>
      <c r="AJ135" s="65" t="s">
        <v>472</v>
      </c>
      <c r="AK135" s="65" t="s">
        <v>60</v>
      </c>
      <c r="AL135" s="65" t="s">
        <v>460</v>
      </c>
    </row>
    <row r="136" s="48" customFormat="1" ht="123" customHeight="1" spans="1:38">
      <c r="A136" s="65"/>
      <c r="B136" s="65"/>
      <c r="C136" s="65"/>
      <c r="D136" s="65"/>
      <c r="E136" s="65"/>
      <c r="F136" s="65"/>
      <c r="G136" s="65"/>
      <c r="H136" s="66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</row>
    <row r="137" s="48" customFormat="1" ht="406" customHeight="1" spans="1:38">
      <c r="A137" s="65">
        <v>77</v>
      </c>
      <c r="B137" s="65" t="s">
        <v>473</v>
      </c>
      <c r="C137" s="65" t="s">
        <v>474</v>
      </c>
      <c r="D137" s="65" t="s">
        <v>128</v>
      </c>
      <c r="E137" s="65" t="s">
        <v>52</v>
      </c>
      <c r="F137" s="65" t="s">
        <v>475</v>
      </c>
      <c r="G137" s="65" t="s">
        <v>458</v>
      </c>
      <c r="H137" s="66" t="s">
        <v>476</v>
      </c>
      <c r="I137" s="65" t="s">
        <v>477</v>
      </c>
      <c r="J137" s="65">
        <v>70</v>
      </c>
      <c r="K137" s="65"/>
      <c r="L137" s="65"/>
      <c r="M137" s="65"/>
      <c r="N137" s="65"/>
      <c r="O137" s="65"/>
      <c r="P137" s="65">
        <v>350</v>
      </c>
      <c r="Q137" s="65">
        <v>350</v>
      </c>
      <c r="R137" s="65"/>
      <c r="S137" s="65"/>
      <c r="T137" s="65"/>
      <c r="U137" s="65"/>
      <c r="V137" s="65"/>
      <c r="W137" s="65"/>
      <c r="X137" s="65"/>
      <c r="Y137" s="85"/>
      <c r="Z137" s="65"/>
      <c r="AA137" s="65"/>
      <c r="AB137" s="65"/>
      <c r="AC137" s="65"/>
      <c r="AD137" s="65"/>
      <c r="AE137" s="65">
        <v>50</v>
      </c>
      <c r="AF137" s="65">
        <v>50</v>
      </c>
      <c r="AG137" s="65">
        <v>0.8</v>
      </c>
      <c r="AH137" s="65">
        <v>20</v>
      </c>
      <c r="AI137" s="65" t="s">
        <v>478</v>
      </c>
      <c r="AJ137" s="65" t="s">
        <v>479</v>
      </c>
      <c r="AK137" s="65" t="s">
        <v>60</v>
      </c>
      <c r="AL137" s="65" t="s">
        <v>460</v>
      </c>
    </row>
    <row r="138" s="48" customFormat="1" ht="406" customHeight="1" spans="1:38">
      <c r="A138" s="65"/>
      <c r="B138" s="65"/>
      <c r="C138" s="65"/>
      <c r="D138" s="65"/>
      <c r="E138" s="65"/>
      <c r="F138" s="65"/>
      <c r="G138" s="65"/>
      <c r="H138" s="66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86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</row>
    <row r="139" s="48" customFormat="1" ht="408" customHeight="1" spans="1:38">
      <c r="A139" s="65">
        <v>78</v>
      </c>
      <c r="B139" s="65" t="s">
        <v>480</v>
      </c>
      <c r="C139" s="65" t="s">
        <v>481</v>
      </c>
      <c r="D139" s="65" t="s">
        <v>171</v>
      </c>
      <c r="E139" s="65" t="s">
        <v>52</v>
      </c>
      <c r="F139" s="65" t="s">
        <v>106</v>
      </c>
      <c r="G139" s="65" t="s">
        <v>458</v>
      </c>
      <c r="H139" s="66" t="s">
        <v>482</v>
      </c>
      <c r="I139" s="65" t="s">
        <v>220</v>
      </c>
      <c r="J139" s="65">
        <v>0.1</v>
      </c>
      <c r="K139" s="65"/>
      <c r="L139" s="65"/>
      <c r="M139" s="65"/>
      <c r="N139" s="65"/>
      <c r="O139" s="65"/>
      <c r="P139" s="65">
        <v>81</v>
      </c>
      <c r="Q139" s="65"/>
      <c r="R139" s="65"/>
      <c r="S139" s="65">
        <v>81</v>
      </c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>
        <v>81</v>
      </c>
      <c r="AF139" s="65">
        <v>81</v>
      </c>
      <c r="AG139" s="65">
        <v>0.1</v>
      </c>
      <c r="AH139" s="65">
        <v>15</v>
      </c>
      <c r="AI139" s="65" t="s">
        <v>108</v>
      </c>
      <c r="AJ139" s="65" t="s">
        <v>168</v>
      </c>
      <c r="AK139" s="65" t="s">
        <v>113</v>
      </c>
      <c r="AL139" s="65" t="s">
        <v>460</v>
      </c>
    </row>
    <row r="140" s="48" customFormat="1" ht="322" customHeight="1" spans="1:38">
      <c r="A140" s="65">
        <v>79</v>
      </c>
      <c r="B140" s="65" t="s">
        <v>483</v>
      </c>
      <c r="C140" s="65" t="s">
        <v>484</v>
      </c>
      <c r="D140" s="65" t="s">
        <v>274</v>
      </c>
      <c r="E140" s="65" t="s">
        <v>82</v>
      </c>
      <c r="F140" s="65" t="s">
        <v>302</v>
      </c>
      <c r="G140" s="65" t="s">
        <v>458</v>
      </c>
      <c r="H140" s="66" t="s">
        <v>485</v>
      </c>
      <c r="I140" s="65" t="s">
        <v>209</v>
      </c>
      <c r="J140" s="65"/>
      <c r="K140" s="65"/>
      <c r="L140" s="65"/>
      <c r="M140" s="65"/>
      <c r="N140" s="65"/>
      <c r="O140" s="65"/>
      <c r="P140" s="65">
        <v>245</v>
      </c>
      <c r="Q140" s="65">
        <v>245</v>
      </c>
      <c r="R140" s="65"/>
      <c r="S140" s="65"/>
      <c r="T140" s="65"/>
      <c r="U140" s="65"/>
      <c r="V140" s="65"/>
      <c r="W140" s="65"/>
      <c r="X140" s="65"/>
      <c r="Y140" s="74"/>
      <c r="Z140" s="65"/>
      <c r="AA140" s="65"/>
      <c r="AB140" s="65"/>
      <c r="AC140" s="65"/>
      <c r="AD140" s="65"/>
      <c r="AE140" s="65">
        <v>20</v>
      </c>
      <c r="AF140" s="65">
        <v>20</v>
      </c>
      <c r="AG140" s="65">
        <v>0.8</v>
      </c>
      <c r="AH140" s="65">
        <v>2</v>
      </c>
      <c r="AI140" s="65" t="s">
        <v>486</v>
      </c>
      <c r="AJ140" s="65" t="s">
        <v>487</v>
      </c>
      <c r="AK140" s="65" t="s">
        <v>60</v>
      </c>
      <c r="AL140" s="65" t="s">
        <v>460</v>
      </c>
    </row>
    <row r="141" s="48" customFormat="1" ht="393" customHeight="1" spans="1:38">
      <c r="A141" s="65">
        <v>80</v>
      </c>
      <c r="B141" s="65" t="s">
        <v>488</v>
      </c>
      <c r="C141" s="65" t="s">
        <v>489</v>
      </c>
      <c r="D141" s="65" t="s">
        <v>274</v>
      </c>
      <c r="E141" s="65" t="s">
        <v>82</v>
      </c>
      <c r="F141" s="65" t="s">
        <v>136</v>
      </c>
      <c r="G141" s="65" t="s">
        <v>458</v>
      </c>
      <c r="H141" s="66" t="s">
        <v>490</v>
      </c>
      <c r="I141" s="65" t="s">
        <v>209</v>
      </c>
      <c r="J141" s="65"/>
      <c r="K141" s="65"/>
      <c r="L141" s="65"/>
      <c r="M141" s="65"/>
      <c r="N141" s="65"/>
      <c r="O141" s="65"/>
      <c r="P141" s="65">
        <v>17</v>
      </c>
      <c r="Q141" s="65">
        <v>17</v>
      </c>
      <c r="R141" s="65"/>
      <c r="S141" s="65"/>
      <c r="T141" s="65"/>
      <c r="U141" s="65"/>
      <c r="V141" s="65"/>
      <c r="W141" s="65"/>
      <c r="X141" s="65"/>
      <c r="Y141" s="74"/>
      <c r="Z141" s="65"/>
      <c r="AA141" s="65"/>
      <c r="AB141" s="65"/>
      <c r="AC141" s="65"/>
      <c r="AD141" s="65"/>
      <c r="AE141" s="65">
        <v>3</v>
      </c>
      <c r="AF141" s="65">
        <v>3</v>
      </c>
      <c r="AG141" s="65">
        <v>0.6</v>
      </c>
      <c r="AH141" s="65"/>
      <c r="AI141" s="65" t="s">
        <v>491</v>
      </c>
      <c r="AJ141" s="65" t="s">
        <v>492</v>
      </c>
      <c r="AK141" s="65" t="s">
        <v>60</v>
      </c>
      <c r="AL141" s="65" t="s">
        <v>460</v>
      </c>
    </row>
    <row r="142" s="48" customFormat="1" ht="258" customHeight="1" spans="1:38">
      <c r="A142" s="65">
        <v>81</v>
      </c>
      <c r="B142" s="65" t="s">
        <v>493</v>
      </c>
      <c r="C142" s="65" t="s">
        <v>494</v>
      </c>
      <c r="D142" s="65" t="s">
        <v>51</v>
      </c>
      <c r="E142" s="65" t="s">
        <v>52</v>
      </c>
      <c r="F142" s="65" t="s">
        <v>495</v>
      </c>
      <c r="G142" s="65" t="s">
        <v>458</v>
      </c>
      <c r="H142" s="66" t="s">
        <v>496</v>
      </c>
      <c r="I142" s="65"/>
      <c r="J142" s="65"/>
      <c r="K142" s="65"/>
      <c r="L142" s="65"/>
      <c r="M142" s="65"/>
      <c r="N142" s="65"/>
      <c r="O142" s="65"/>
      <c r="P142" s="65">
        <v>1979</v>
      </c>
      <c r="Q142" s="65">
        <v>1979</v>
      </c>
      <c r="R142" s="65"/>
      <c r="S142" s="65"/>
      <c r="T142" s="65"/>
      <c r="U142" s="65"/>
      <c r="V142" s="65"/>
      <c r="W142" s="65"/>
      <c r="X142" s="65"/>
      <c r="Y142" s="85"/>
      <c r="Z142" s="65"/>
      <c r="AA142" s="65"/>
      <c r="AB142" s="65"/>
      <c r="AC142" s="65"/>
      <c r="AD142" s="65"/>
      <c r="AE142" s="65">
        <v>422</v>
      </c>
      <c r="AF142" s="65">
        <v>207</v>
      </c>
      <c r="AG142" s="65">
        <v>0.8</v>
      </c>
      <c r="AH142" s="65">
        <v>41</v>
      </c>
      <c r="AI142" s="65" t="s">
        <v>497</v>
      </c>
      <c r="AJ142" s="65" t="s">
        <v>498</v>
      </c>
      <c r="AK142" s="65" t="s">
        <v>298</v>
      </c>
      <c r="AL142" s="65" t="s">
        <v>460</v>
      </c>
    </row>
    <row r="143" s="48" customFormat="1" ht="258" customHeight="1" spans="1:38">
      <c r="A143" s="65"/>
      <c r="B143" s="65"/>
      <c r="C143" s="65"/>
      <c r="D143" s="65"/>
      <c r="E143" s="65"/>
      <c r="F143" s="65"/>
      <c r="G143" s="65"/>
      <c r="H143" s="66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96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</row>
    <row r="144" s="48" customFormat="1" ht="258" customHeight="1" spans="1:38">
      <c r="A144" s="65"/>
      <c r="B144" s="65"/>
      <c r="C144" s="65"/>
      <c r="D144" s="65"/>
      <c r="E144" s="65"/>
      <c r="F144" s="65"/>
      <c r="G144" s="65"/>
      <c r="H144" s="66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86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</row>
    <row r="145" s="48" customFormat="1" ht="408" customHeight="1" spans="1:38">
      <c r="A145" s="65">
        <v>82</v>
      </c>
      <c r="B145" s="65" t="s">
        <v>499</v>
      </c>
      <c r="C145" s="65" t="s">
        <v>500</v>
      </c>
      <c r="D145" s="65" t="s">
        <v>51</v>
      </c>
      <c r="E145" s="65" t="s">
        <v>52</v>
      </c>
      <c r="F145" s="65" t="s">
        <v>501</v>
      </c>
      <c r="G145" s="65" t="s">
        <v>458</v>
      </c>
      <c r="H145" s="66" t="s">
        <v>502</v>
      </c>
      <c r="I145" s="65"/>
      <c r="J145" s="65"/>
      <c r="K145" s="65"/>
      <c r="L145" s="65"/>
      <c r="M145" s="65"/>
      <c r="N145" s="65"/>
      <c r="O145" s="65"/>
      <c r="P145" s="65">
        <v>6900</v>
      </c>
      <c r="Q145" s="65">
        <v>5000</v>
      </c>
      <c r="R145" s="65"/>
      <c r="S145" s="65"/>
      <c r="T145" s="65"/>
      <c r="U145" s="65"/>
      <c r="V145" s="65"/>
      <c r="W145" s="65"/>
      <c r="X145" s="65"/>
      <c r="Y145" s="85"/>
      <c r="Z145" s="65"/>
      <c r="AA145" s="65"/>
      <c r="AB145" s="65"/>
      <c r="AC145" s="65">
        <v>1900</v>
      </c>
      <c r="AD145" s="65"/>
      <c r="AE145" s="65">
        <v>340</v>
      </c>
      <c r="AF145" s="65">
        <v>340</v>
      </c>
      <c r="AG145" s="65">
        <v>0.8</v>
      </c>
      <c r="AH145" s="65">
        <v>20</v>
      </c>
      <c r="AI145" s="65" t="s">
        <v>503</v>
      </c>
      <c r="AJ145" s="65" t="s">
        <v>504</v>
      </c>
      <c r="AK145" s="65" t="s">
        <v>343</v>
      </c>
      <c r="AL145" s="65" t="s">
        <v>460</v>
      </c>
    </row>
    <row r="146" s="48" customFormat="1" ht="408" customHeight="1" spans="1:38">
      <c r="A146" s="65"/>
      <c r="B146" s="65"/>
      <c r="C146" s="65"/>
      <c r="D146" s="65"/>
      <c r="E146" s="65"/>
      <c r="F146" s="65"/>
      <c r="G146" s="65"/>
      <c r="H146" s="66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86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</row>
    <row r="147" s="48" customFormat="1" ht="409" customHeight="1" spans="1:38">
      <c r="A147" s="87">
        <v>83</v>
      </c>
      <c r="B147" s="87" t="s">
        <v>420</v>
      </c>
      <c r="C147" s="87" t="s">
        <v>505</v>
      </c>
      <c r="D147" s="87" t="s">
        <v>171</v>
      </c>
      <c r="E147" s="87" t="s">
        <v>52</v>
      </c>
      <c r="F147" s="87" t="s">
        <v>116</v>
      </c>
      <c r="G147" s="87" t="s">
        <v>458</v>
      </c>
      <c r="H147" s="88" t="s">
        <v>506</v>
      </c>
      <c r="I147" s="87"/>
      <c r="J147" s="87"/>
      <c r="K147" s="87"/>
      <c r="L147" s="87"/>
      <c r="M147" s="87"/>
      <c r="N147" s="87"/>
      <c r="O147" s="87"/>
      <c r="P147" s="87">
        <v>5292</v>
      </c>
      <c r="Q147" s="87"/>
      <c r="R147" s="87"/>
      <c r="S147" s="87"/>
      <c r="T147" s="87"/>
      <c r="U147" s="87"/>
      <c r="V147" s="87"/>
      <c r="W147" s="87"/>
      <c r="X147" s="87"/>
      <c r="Y147" s="87">
        <v>1704.3828</v>
      </c>
      <c r="Z147" s="87">
        <v>3587.6172</v>
      </c>
      <c r="AA147" s="87"/>
      <c r="AB147" s="87"/>
      <c r="AC147" s="87"/>
      <c r="AD147" s="87"/>
      <c r="AE147" s="87">
        <v>341</v>
      </c>
      <c r="AF147" s="87">
        <v>327</v>
      </c>
      <c r="AG147" s="87">
        <v>0.8</v>
      </c>
      <c r="AH147" s="87">
        <v>96</v>
      </c>
      <c r="AI147" s="87" t="s">
        <v>210</v>
      </c>
      <c r="AJ147" s="87" t="s">
        <v>507</v>
      </c>
      <c r="AK147" s="87" t="s">
        <v>60</v>
      </c>
      <c r="AL147" s="87" t="s">
        <v>508</v>
      </c>
    </row>
    <row r="148" s="48" customFormat="1" ht="409" customHeight="1" spans="1:38">
      <c r="A148" s="89"/>
      <c r="B148" s="89"/>
      <c r="C148" s="89"/>
      <c r="D148" s="89"/>
      <c r="E148" s="89"/>
      <c r="F148" s="89"/>
      <c r="G148" s="89"/>
      <c r="H148" s="90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</row>
    <row r="149" s="49" customFormat="1" ht="165.95" customHeight="1" spans="1:38">
      <c r="A149" s="65" t="s">
        <v>509</v>
      </c>
      <c r="B149" s="65"/>
      <c r="C149" s="65"/>
      <c r="D149" s="65"/>
      <c r="E149" s="65"/>
      <c r="F149" s="65"/>
      <c r="G149" s="65"/>
      <c r="H149" s="66"/>
      <c r="I149" s="65"/>
      <c r="J149" s="65"/>
      <c r="K149" s="65"/>
      <c r="L149" s="65"/>
      <c r="M149" s="65"/>
      <c r="N149" s="65"/>
      <c r="O149" s="65"/>
      <c r="P149" s="94">
        <f>SUM(P150:P193)</f>
        <v>96615.897</v>
      </c>
      <c r="Q149" s="95">
        <f t="shared" ref="Q149:AD149" si="5">SUM(Q150:Q193)</f>
        <v>2552.77</v>
      </c>
      <c r="R149" s="95">
        <f t="shared" si="5"/>
        <v>8570</v>
      </c>
      <c r="S149" s="95">
        <f t="shared" si="5"/>
        <v>0</v>
      </c>
      <c r="T149" s="95">
        <f t="shared" si="5"/>
        <v>0</v>
      </c>
      <c r="U149" s="95">
        <f t="shared" si="5"/>
        <v>0</v>
      </c>
      <c r="V149" s="95">
        <f t="shared" si="5"/>
        <v>0</v>
      </c>
      <c r="W149" s="95">
        <f t="shared" si="5"/>
        <v>1120</v>
      </c>
      <c r="X149" s="95">
        <f t="shared" si="5"/>
        <v>36230</v>
      </c>
      <c r="Y149" s="94">
        <f t="shared" si="5"/>
        <v>45978.797</v>
      </c>
      <c r="Z149" s="95">
        <f t="shared" si="5"/>
        <v>1137.31</v>
      </c>
      <c r="AA149" s="95">
        <f t="shared" si="5"/>
        <v>0</v>
      </c>
      <c r="AB149" s="95">
        <f t="shared" si="5"/>
        <v>169</v>
      </c>
      <c r="AC149" s="97">
        <f t="shared" si="5"/>
        <v>858.02</v>
      </c>
      <c r="AD149" s="97">
        <f t="shared" si="5"/>
        <v>0</v>
      </c>
      <c r="AE149" s="65"/>
      <c r="AF149" s="65"/>
      <c r="AG149" s="65"/>
      <c r="AH149" s="65"/>
      <c r="AI149" s="65"/>
      <c r="AJ149" s="65"/>
      <c r="AK149" s="65"/>
      <c r="AL149" s="65"/>
    </row>
    <row r="150" s="48" customFormat="1" ht="390" customHeight="1" spans="1:38">
      <c r="A150" s="65">
        <v>84</v>
      </c>
      <c r="B150" s="65" t="s">
        <v>510</v>
      </c>
      <c r="C150" s="65" t="s">
        <v>511</v>
      </c>
      <c r="D150" s="65" t="s">
        <v>274</v>
      </c>
      <c r="E150" s="65" t="s">
        <v>82</v>
      </c>
      <c r="F150" s="65" t="s">
        <v>512</v>
      </c>
      <c r="G150" s="65" t="s">
        <v>54</v>
      </c>
      <c r="H150" s="66" t="s">
        <v>513</v>
      </c>
      <c r="I150" s="65" t="s">
        <v>514</v>
      </c>
      <c r="J150" s="65">
        <v>10</v>
      </c>
      <c r="K150" s="65"/>
      <c r="L150" s="65"/>
      <c r="M150" s="65"/>
      <c r="N150" s="65"/>
      <c r="O150" s="65"/>
      <c r="P150" s="65">
        <f>SUM(Q150:Y150)</f>
        <v>993</v>
      </c>
      <c r="Q150" s="65"/>
      <c r="R150" s="65"/>
      <c r="S150" s="65"/>
      <c r="T150" s="65"/>
      <c r="U150" s="65"/>
      <c r="V150" s="65"/>
      <c r="W150" s="65"/>
      <c r="X150" s="65">
        <v>993</v>
      </c>
      <c r="Y150" s="65"/>
      <c r="Z150" s="65"/>
      <c r="AA150" s="65"/>
      <c r="AB150" s="65"/>
      <c r="AC150" s="65"/>
      <c r="AD150" s="65"/>
      <c r="AE150" s="65">
        <v>28800</v>
      </c>
      <c r="AF150" s="65">
        <v>6046</v>
      </c>
      <c r="AG150" s="65"/>
      <c r="AH150" s="65"/>
      <c r="AI150" s="65" t="s">
        <v>515</v>
      </c>
      <c r="AJ150" s="65" t="s">
        <v>516</v>
      </c>
      <c r="AK150" s="65" t="s">
        <v>60</v>
      </c>
      <c r="AL150" s="65" t="s">
        <v>299</v>
      </c>
    </row>
    <row r="151" s="48" customFormat="1" ht="390" customHeight="1" spans="1:38">
      <c r="A151" s="65"/>
      <c r="B151" s="65"/>
      <c r="C151" s="65"/>
      <c r="D151" s="65"/>
      <c r="E151" s="65"/>
      <c r="F151" s="65"/>
      <c r="G151" s="65"/>
      <c r="H151" s="66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</row>
    <row r="152" s="48" customFormat="1" ht="405.95" customHeight="1" spans="1:38">
      <c r="A152" s="65">
        <v>85</v>
      </c>
      <c r="B152" s="65" t="s">
        <v>517</v>
      </c>
      <c r="C152" s="65" t="s">
        <v>518</v>
      </c>
      <c r="D152" s="65" t="s">
        <v>274</v>
      </c>
      <c r="E152" s="65" t="s">
        <v>82</v>
      </c>
      <c r="F152" s="65" t="s">
        <v>106</v>
      </c>
      <c r="G152" s="65" t="s">
        <v>54</v>
      </c>
      <c r="H152" s="66" t="s">
        <v>519</v>
      </c>
      <c r="I152" s="65" t="s">
        <v>514</v>
      </c>
      <c r="J152" s="65"/>
      <c r="K152" s="65"/>
      <c r="L152" s="65"/>
      <c r="M152" s="65"/>
      <c r="N152" s="65"/>
      <c r="O152" s="65"/>
      <c r="P152" s="65">
        <f t="shared" ref="P152:P163" si="6">SUM(Q152:Y152)</f>
        <v>600</v>
      </c>
      <c r="Q152" s="65"/>
      <c r="R152" s="65">
        <v>600</v>
      </c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>
        <v>6529</v>
      </c>
      <c r="AF152" s="65">
        <v>1958</v>
      </c>
      <c r="AG152" s="65"/>
      <c r="AH152" s="65"/>
      <c r="AI152" s="69" t="s">
        <v>520</v>
      </c>
      <c r="AJ152" s="69" t="s">
        <v>521</v>
      </c>
      <c r="AK152" s="69" t="s">
        <v>60</v>
      </c>
      <c r="AL152" s="65" t="s">
        <v>522</v>
      </c>
    </row>
    <row r="153" s="48" customFormat="1" ht="405.95" customHeight="1" spans="1:38">
      <c r="A153" s="65">
        <v>86</v>
      </c>
      <c r="B153" s="65" t="s">
        <v>523</v>
      </c>
      <c r="C153" s="65" t="s">
        <v>524</v>
      </c>
      <c r="D153" s="65" t="s">
        <v>274</v>
      </c>
      <c r="E153" s="65" t="s">
        <v>82</v>
      </c>
      <c r="F153" s="65" t="s">
        <v>97</v>
      </c>
      <c r="G153" s="65" t="s">
        <v>54</v>
      </c>
      <c r="H153" s="66" t="s">
        <v>525</v>
      </c>
      <c r="I153" s="65" t="s">
        <v>514</v>
      </c>
      <c r="J153" s="65"/>
      <c r="K153" s="65"/>
      <c r="L153" s="65"/>
      <c r="M153" s="65"/>
      <c r="N153" s="65"/>
      <c r="O153" s="65"/>
      <c r="P153" s="65">
        <f t="shared" si="6"/>
        <v>724</v>
      </c>
      <c r="Q153" s="65"/>
      <c r="R153" s="65">
        <v>724</v>
      </c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>
        <v>652</v>
      </c>
      <c r="AF153" s="65">
        <v>163</v>
      </c>
      <c r="AG153" s="65"/>
      <c r="AH153" s="65"/>
      <c r="AI153" s="69" t="s">
        <v>520</v>
      </c>
      <c r="AJ153" s="69" t="s">
        <v>521</v>
      </c>
      <c r="AK153" s="69" t="s">
        <v>60</v>
      </c>
      <c r="AL153" s="65" t="s">
        <v>522</v>
      </c>
    </row>
    <row r="154" s="48" customFormat="1" ht="405.95" customHeight="1" spans="1:38">
      <c r="A154" s="65">
        <v>87</v>
      </c>
      <c r="B154" s="65" t="s">
        <v>526</v>
      </c>
      <c r="C154" s="65" t="s">
        <v>527</v>
      </c>
      <c r="D154" s="65" t="s">
        <v>274</v>
      </c>
      <c r="E154" s="65" t="s">
        <v>82</v>
      </c>
      <c r="F154" s="65" t="s">
        <v>106</v>
      </c>
      <c r="G154" s="65" t="s">
        <v>54</v>
      </c>
      <c r="H154" s="66" t="s">
        <v>528</v>
      </c>
      <c r="I154" s="65" t="s">
        <v>514</v>
      </c>
      <c r="J154" s="65"/>
      <c r="K154" s="65"/>
      <c r="L154" s="65"/>
      <c r="M154" s="65"/>
      <c r="N154" s="65"/>
      <c r="O154" s="65"/>
      <c r="P154" s="65">
        <f t="shared" si="6"/>
        <v>685</v>
      </c>
      <c r="Q154" s="65"/>
      <c r="R154" s="65">
        <v>685</v>
      </c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>
        <v>2416</v>
      </c>
      <c r="AF154" s="65">
        <v>531</v>
      </c>
      <c r="AG154" s="65"/>
      <c r="AH154" s="65"/>
      <c r="AI154" s="69" t="s">
        <v>520</v>
      </c>
      <c r="AJ154" s="69" t="s">
        <v>521</v>
      </c>
      <c r="AK154" s="69" t="s">
        <v>60</v>
      </c>
      <c r="AL154" s="65" t="s">
        <v>522</v>
      </c>
    </row>
    <row r="155" s="48" customFormat="1" ht="405.95" customHeight="1" spans="1:38">
      <c r="A155" s="65">
        <v>88</v>
      </c>
      <c r="B155" s="65" t="s">
        <v>529</v>
      </c>
      <c r="C155" s="65" t="s">
        <v>530</v>
      </c>
      <c r="D155" s="65" t="s">
        <v>274</v>
      </c>
      <c r="E155" s="65" t="s">
        <v>82</v>
      </c>
      <c r="F155" s="65" t="s">
        <v>122</v>
      </c>
      <c r="G155" s="65" t="s">
        <v>54</v>
      </c>
      <c r="H155" s="66" t="s">
        <v>531</v>
      </c>
      <c r="I155" s="65" t="s">
        <v>514</v>
      </c>
      <c r="J155" s="65"/>
      <c r="K155" s="65"/>
      <c r="L155" s="65"/>
      <c r="M155" s="65"/>
      <c r="N155" s="65"/>
      <c r="O155" s="65"/>
      <c r="P155" s="65">
        <f t="shared" si="6"/>
        <v>780</v>
      </c>
      <c r="Q155" s="65"/>
      <c r="R155" s="65">
        <v>780</v>
      </c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>
        <v>4042</v>
      </c>
      <c r="AF155" s="65">
        <v>812</v>
      </c>
      <c r="AG155" s="65"/>
      <c r="AH155" s="65"/>
      <c r="AI155" s="69" t="s">
        <v>520</v>
      </c>
      <c r="AJ155" s="69" t="s">
        <v>521</v>
      </c>
      <c r="AK155" s="69" t="s">
        <v>60</v>
      </c>
      <c r="AL155" s="65" t="s">
        <v>522</v>
      </c>
    </row>
    <row r="156" s="48" customFormat="1" ht="405.95" customHeight="1" spans="1:38">
      <c r="A156" s="65">
        <v>89</v>
      </c>
      <c r="B156" s="65" t="s">
        <v>532</v>
      </c>
      <c r="C156" s="65" t="s">
        <v>533</v>
      </c>
      <c r="D156" s="65" t="s">
        <v>274</v>
      </c>
      <c r="E156" s="65" t="s">
        <v>82</v>
      </c>
      <c r="F156" s="65" t="s">
        <v>97</v>
      </c>
      <c r="G156" s="65" t="s">
        <v>54</v>
      </c>
      <c r="H156" s="66" t="s">
        <v>534</v>
      </c>
      <c r="I156" s="65" t="s">
        <v>514</v>
      </c>
      <c r="J156" s="65"/>
      <c r="K156" s="65"/>
      <c r="L156" s="65"/>
      <c r="M156" s="65"/>
      <c r="N156" s="65"/>
      <c r="O156" s="65"/>
      <c r="P156" s="65">
        <f t="shared" si="6"/>
        <v>397</v>
      </c>
      <c r="Q156" s="65"/>
      <c r="R156" s="65">
        <v>397</v>
      </c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>
        <v>2085</v>
      </c>
      <c r="AF156" s="65">
        <v>437</v>
      </c>
      <c r="AG156" s="65"/>
      <c r="AH156" s="65"/>
      <c r="AI156" s="69" t="s">
        <v>520</v>
      </c>
      <c r="AJ156" s="69" t="s">
        <v>521</v>
      </c>
      <c r="AK156" s="69" t="s">
        <v>60</v>
      </c>
      <c r="AL156" s="65" t="s">
        <v>522</v>
      </c>
    </row>
    <row r="157" s="48" customFormat="1" ht="405.95" customHeight="1" spans="1:38">
      <c r="A157" s="65">
        <v>90</v>
      </c>
      <c r="B157" s="65" t="s">
        <v>535</v>
      </c>
      <c r="C157" s="65" t="s">
        <v>536</v>
      </c>
      <c r="D157" s="65" t="s">
        <v>274</v>
      </c>
      <c r="E157" s="65" t="s">
        <v>82</v>
      </c>
      <c r="F157" s="65" t="s">
        <v>106</v>
      </c>
      <c r="G157" s="65" t="s">
        <v>54</v>
      </c>
      <c r="H157" s="66" t="s">
        <v>537</v>
      </c>
      <c r="I157" s="65" t="s">
        <v>514</v>
      </c>
      <c r="J157" s="65"/>
      <c r="K157" s="65"/>
      <c r="L157" s="65"/>
      <c r="M157" s="65"/>
      <c r="N157" s="65"/>
      <c r="O157" s="65"/>
      <c r="P157" s="65">
        <f t="shared" si="6"/>
        <v>764</v>
      </c>
      <c r="Q157" s="65"/>
      <c r="R157" s="65">
        <v>764</v>
      </c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>
        <v>2762</v>
      </c>
      <c r="AF157" s="65">
        <v>414</v>
      </c>
      <c r="AG157" s="65"/>
      <c r="AH157" s="65"/>
      <c r="AI157" s="69" t="s">
        <v>520</v>
      </c>
      <c r="AJ157" s="69" t="s">
        <v>521</v>
      </c>
      <c r="AK157" s="69" t="s">
        <v>60</v>
      </c>
      <c r="AL157" s="65" t="s">
        <v>522</v>
      </c>
    </row>
    <row r="158" s="48" customFormat="1" ht="405.95" customHeight="1" spans="1:38">
      <c r="A158" s="65">
        <v>91</v>
      </c>
      <c r="B158" s="65" t="s">
        <v>538</v>
      </c>
      <c r="C158" s="65" t="s">
        <v>539</v>
      </c>
      <c r="D158" s="65" t="s">
        <v>274</v>
      </c>
      <c r="E158" s="65" t="s">
        <v>82</v>
      </c>
      <c r="F158" s="65" t="s">
        <v>116</v>
      </c>
      <c r="G158" s="65" t="s">
        <v>54</v>
      </c>
      <c r="H158" s="66" t="s">
        <v>540</v>
      </c>
      <c r="I158" s="65" t="s">
        <v>514</v>
      </c>
      <c r="J158" s="65"/>
      <c r="K158" s="65"/>
      <c r="L158" s="65"/>
      <c r="M158" s="65"/>
      <c r="N158" s="65"/>
      <c r="O158" s="65"/>
      <c r="P158" s="65">
        <f t="shared" si="6"/>
        <v>600</v>
      </c>
      <c r="Q158" s="65"/>
      <c r="R158" s="65">
        <v>600</v>
      </c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>
        <v>1934</v>
      </c>
      <c r="AF158" s="65">
        <v>483</v>
      </c>
      <c r="AG158" s="65"/>
      <c r="AH158" s="65"/>
      <c r="AI158" s="69" t="s">
        <v>520</v>
      </c>
      <c r="AJ158" s="69" t="s">
        <v>521</v>
      </c>
      <c r="AK158" s="69" t="s">
        <v>60</v>
      </c>
      <c r="AL158" s="65" t="s">
        <v>522</v>
      </c>
    </row>
    <row r="159" s="53" customFormat="1" ht="333" customHeight="1" spans="1:38">
      <c r="A159" s="65">
        <v>92</v>
      </c>
      <c r="B159" s="65" t="s">
        <v>541</v>
      </c>
      <c r="C159" s="65" t="s">
        <v>542</v>
      </c>
      <c r="D159" s="65" t="s">
        <v>543</v>
      </c>
      <c r="E159" s="65" t="s">
        <v>82</v>
      </c>
      <c r="F159" s="65" t="s">
        <v>544</v>
      </c>
      <c r="G159" s="65" t="s">
        <v>54</v>
      </c>
      <c r="H159" s="66" t="s">
        <v>545</v>
      </c>
      <c r="I159" s="65"/>
      <c r="J159" s="65"/>
      <c r="K159" s="65"/>
      <c r="L159" s="65"/>
      <c r="M159" s="65"/>
      <c r="N159" s="65"/>
      <c r="O159" s="65"/>
      <c r="P159" s="65">
        <f>Q159+R159</f>
        <v>250</v>
      </c>
      <c r="Q159" s="65"/>
      <c r="R159" s="65">
        <v>250</v>
      </c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>
        <v>3655</v>
      </c>
      <c r="AF159" s="65">
        <v>1899</v>
      </c>
      <c r="AG159" s="65"/>
      <c r="AH159" s="65"/>
      <c r="AI159" s="69" t="s">
        <v>520</v>
      </c>
      <c r="AJ159" s="69" t="s">
        <v>521</v>
      </c>
      <c r="AK159" s="69" t="s">
        <v>60</v>
      </c>
      <c r="AL159" s="65" t="s">
        <v>88</v>
      </c>
    </row>
    <row r="160" s="51" customFormat="1" ht="409" customHeight="1" spans="1:38">
      <c r="A160" s="65">
        <v>93</v>
      </c>
      <c r="B160" s="65" t="s">
        <v>546</v>
      </c>
      <c r="C160" s="65" t="s">
        <v>547</v>
      </c>
      <c r="D160" s="65" t="s">
        <v>274</v>
      </c>
      <c r="E160" s="65" t="s">
        <v>82</v>
      </c>
      <c r="F160" s="65" t="s">
        <v>548</v>
      </c>
      <c r="G160" s="65" t="s">
        <v>54</v>
      </c>
      <c r="H160" s="67" t="s">
        <v>549</v>
      </c>
      <c r="I160" s="65" t="s">
        <v>514</v>
      </c>
      <c r="J160" s="65"/>
      <c r="K160" s="65"/>
      <c r="L160" s="65"/>
      <c r="M160" s="65"/>
      <c r="N160" s="65"/>
      <c r="O160" s="65"/>
      <c r="P160" s="65">
        <f>SUM(Q160:AD160)</f>
        <v>9914</v>
      </c>
      <c r="Q160" s="65">
        <v>2552.77</v>
      </c>
      <c r="R160" s="65"/>
      <c r="S160" s="65"/>
      <c r="T160" s="65"/>
      <c r="U160" s="65"/>
      <c r="V160" s="65"/>
      <c r="W160" s="65"/>
      <c r="X160" s="65"/>
      <c r="Y160" s="65">
        <v>7041.18</v>
      </c>
      <c r="Z160" s="65"/>
      <c r="AA160" s="65"/>
      <c r="AB160" s="65"/>
      <c r="AC160" s="65">
        <v>320.05</v>
      </c>
      <c r="AD160" s="65"/>
      <c r="AE160" s="65">
        <v>13063</v>
      </c>
      <c r="AF160" s="65">
        <v>4168</v>
      </c>
      <c r="AG160" s="65"/>
      <c r="AH160" s="65"/>
      <c r="AI160" s="69" t="s">
        <v>520</v>
      </c>
      <c r="AJ160" s="69" t="s">
        <v>521</v>
      </c>
      <c r="AK160" s="69" t="s">
        <v>343</v>
      </c>
      <c r="AL160" s="65" t="s">
        <v>550</v>
      </c>
    </row>
    <row r="161" s="51" customFormat="1" ht="407" customHeight="1" spans="1:38">
      <c r="A161" s="65">
        <v>94</v>
      </c>
      <c r="B161" s="65" t="s">
        <v>551</v>
      </c>
      <c r="C161" s="65" t="s">
        <v>552</v>
      </c>
      <c r="D161" s="65" t="s">
        <v>274</v>
      </c>
      <c r="E161" s="65" t="s">
        <v>82</v>
      </c>
      <c r="F161" s="65" t="s">
        <v>553</v>
      </c>
      <c r="G161" s="65" t="s">
        <v>54</v>
      </c>
      <c r="H161" s="67" t="s">
        <v>554</v>
      </c>
      <c r="I161" s="65" t="s">
        <v>514</v>
      </c>
      <c r="J161" s="65"/>
      <c r="K161" s="65"/>
      <c r="L161" s="65"/>
      <c r="M161" s="65"/>
      <c r="N161" s="65"/>
      <c r="O161" s="65"/>
      <c r="P161" s="65">
        <f>SUM(Q161:AC161)</f>
        <v>10834</v>
      </c>
      <c r="Q161" s="65"/>
      <c r="R161" s="65"/>
      <c r="S161" s="65"/>
      <c r="T161" s="65"/>
      <c r="U161" s="65"/>
      <c r="V161" s="65"/>
      <c r="W161" s="65">
        <v>1000</v>
      </c>
      <c r="X161" s="65"/>
      <c r="Y161" s="65">
        <v>9577.25</v>
      </c>
      <c r="Z161" s="65"/>
      <c r="AA161" s="65"/>
      <c r="AB161" s="65"/>
      <c r="AC161" s="65">
        <v>256.75</v>
      </c>
      <c r="AD161" s="65"/>
      <c r="AE161" s="65">
        <v>11113</v>
      </c>
      <c r="AF161" s="65">
        <v>3476</v>
      </c>
      <c r="AG161" s="65"/>
      <c r="AH161" s="65"/>
      <c r="AI161" s="69" t="s">
        <v>520</v>
      </c>
      <c r="AJ161" s="69" t="s">
        <v>521</v>
      </c>
      <c r="AK161" s="69" t="s">
        <v>343</v>
      </c>
      <c r="AL161" s="65" t="s">
        <v>555</v>
      </c>
    </row>
    <row r="162" s="51" customFormat="1" ht="409" customHeight="1" spans="1:38">
      <c r="A162" s="65">
        <v>95</v>
      </c>
      <c r="B162" s="65" t="s">
        <v>556</v>
      </c>
      <c r="C162" s="65" t="s">
        <v>557</v>
      </c>
      <c r="D162" s="65" t="s">
        <v>274</v>
      </c>
      <c r="E162" s="65" t="s">
        <v>82</v>
      </c>
      <c r="F162" s="65" t="s">
        <v>65</v>
      </c>
      <c r="G162" s="65" t="s">
        <v>54</v>
      </c>
      <c r="H162" s="67" t="s">
        <v>558</v>
      </c>
      <c r="I162" s="65" t="s">
        <v>514</v>
      </c>
      <c r="J162" s="65"/>
      <c r="K162" s="65"/>
      <c r="L162" s="65"/>
      <c r="M162" s="65"/>
      <c r="N162" s="65"/>
      <c r="O162" s="65"/>
      <c r="P162" s="65">
        <f>SUM(Q162:AC162)</f>
        <v>11070</v>
      </c>
      <c r="Q162" s="65"/>
      <c r="R162" s="65"/>
      <c r="S162" s="65"/>
      <c r="T162" s="65"/>
      <c r="U162" s="65"/>
      <c r="V162" s="65"/>
      <c r="W162" s="65"/>
      <c r="X162" s="65"/>
      <c r="Y162" s="65">
        <v>10788.78</v>
      </c>
      <c r="Z162" s="65"/>
      <c r="AA162" s="65"/>
      <c r="AB162" s="65"/>
      <c r="AC162" s="65">
        <v>281.22</v>
      </c>
      <c r="AD162" s="65"/>
      <c r="AE162" s="65">
        <v>10121</v>
      </c>
      <c r="AF162" s="65">
        <v>1320</v>
      </c>
      <c r="AG162" s="65"/>
      <c r="AH162" s="65"/>
      <c r="AI162" s="69" t="s">
        <v>520</v>
      </c>
      <c r="AJ162" s="69" t="s">
        <v>521</v>
      </c>
      <c r="AK162" s="69" t="s">
        <v>343</v>
      </c>
      <c r="AL162" s="65" t="s">
        <v>559</v>
      </c>
    </row>
    <row r="163" s="48" customFormat="1" ht="406" customHeight="1" spans="1:38">
      <c r="A163" s="65">
        <v>96</v>
      </c>
      <c r="B163" s="65" t="s">
        <v>560</v>
      </c>
      <c r="C163" s="65" t="s">
        <v>561</v>
      </c>
      <c r="D163" s="65" t="s">
        <v>562</v>
      </c>
      <c r="E163" s="65" t="s">
        <v>52</v>
      </c>
      <c r="F163" s="65" t="s">
        <v>184</v>
      </c>
      <c r="G163" s="65" t="s">
        <v>458</v>
      </c>
      <c r="H163" s="91" t="s">
        <v>563</v>
      </c>
      <c r="I163" s="65" t="s">
        <v>514</v>
      </c>
      <c r="J163" s="65"/>
      <c r="K163" s="65"/>
      <c r="L163" s="65"/>
      <c r="M163" s="65"/>
      <c r="N163" s="65"/>
      <c r="O163" s="65"/>
      <c r="P163" s="65">
        <f>SUM(Q163:Y163)</f>
        <v>15383.922</v>
      </c>
      <c r="Q163" s="65"/>
      <c r="R163" s="65"/>
      <c r="S163" s="65"/>
      <c r="T163" s="65"/>
      <c r="U163" s="65"/>
      <c r="V163" s="65"/>
      <c r="W163" s="65"/>
      <c r="X163" s="65"/>
      <c r="Y163" s="65">
        <v>15383.922</v>
      </c>
      <c r="Z163" s="65"/>
      <c r="AA163" s="65"/>
      <c r="AB163" s="65"/>
      <c r="AC163" s="65"/>
      <c r="AD163" s="65"/>
      <c r="AE163" s="65"/>
      <c r="AF163" s="65"/>
      <c r="AG163" s="65"/>
      <c r="AH163" s="65"/>
      <c r="AI163" s="65" t="s">
        <v>564</v>
      </c>
      <c r="AJ163" s="65" t="s">
        <v>565</v>
      </c>
      <c r="AK163" s="65" t="s">
        <v>343</v>
      </c>
      <c r="AL163" s="65" t="s">
        <v>79</v>
      </c>
    </row>
    <row r="164" s="48" customFormat="1" ht="406" customHeight="1" spans="1:38">
      <c r="A164" s="65"/>
      <c r="B164" s="65"/>
      <c r="C164" s="65"/>
      <c r="D164" s="65"/>
      <c r="E164" s="65"/>
      <c r="F164" s="65"/>
      <c r="G164" s="65"/>
      <c r="H164" s="91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</row>
    <row r="165" s="48" customFormat="1" ht="408" customHeight="1" spans="1:38">
      <c r="A165" s="65"/>
      <c r="B165" s="65"/>
      <c r="C165" s="65"/>
      <c r="D165" s="65"/>
      <c r="E165" s="65"/>
      <c r="F165" s="65"/>
      <c r="G165" s="65"/>
      <c r="H165" s="91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</row>
    <row r="166" s="48" customFormat="1" ht="408" customHeight="1" spans="1:38">
      <c r="A166" s="65"/>
      <c r="B166" s="65"/>
      <c r="C166" s="65"/>
      <c r="D166" s="65"/>
      <c r="E166" s="65"/>
      <c r="F166" s="65"/>
      <c r="G166" s="65"/>
      <c r="H166" s="91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</row>
    <row r="167" s="48" customFormat="1" ht="307" customHeight="1" spans="1:38">
      <c r="A167" s="65"/>
      <c r="B167" s="65"/>
      <c r="C167" s="65"/>
      <c r="D167" s="65"/>
      <c r="E167" s="65"/>
      <c r="F167" s="65"/>
      <c r="G167" s="65"/>
      <c r="H167" s="91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</row>
    <row r="168" s="48" customFormat="1" ht="409" customHeight="1" spans="1:38">
      <c r="A168" s="65">
        <v>97</v>
      </c>
      <c r="B168" s="65" t="s">
        <v>566</v>
      </c>
      <c r="C168" s="65" t="s">
        <v>567</v>
      </c>
      <c r="D168" s="65" t="s">
        <v>562</v>
      </c>
      <c r="E168" s="65" t="s">
        <v>52</v>
      </c>
      <c r="F168" s="65" t="s">
        <v>116</v>
      </c>
      <c r="G168" s="65" t="s">
        <v>54</v>
      </c>
      <c r="H168" s="67" t="s">
        <v>568</v>
      </c>
      <c r="I168" s="65" t="s">
        <v>514</v>
      </c>
      <c r="J168" s="65"/>
      <c r="K168" s="65"/>
      <c r="L168" s="65"/>
      <c r="M168" s="65"/>
      <c r="N168" s="65"/>
      <c r="O168" s="65"/>
      <c r="P168" s="65">
        <f>SUM(Q168:Y168)</f>
        <v>1000</v>
      </c>
      <c r="Q168" s="65"/>
      <c r="R168" s="65">
        <v>1000</v>
      </c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>
        <v>6136</v>
      </c>
      <c r="AF168" s="65">
        <v>2506</v>
      </c>
      <c r="AG168" s="65"/>
      <c r="AH168" s="65"/>
      <c r="AI168" s="69" t="s">
        <v>564</v>
      </c>
      <c r="AJ168" s="69" t="s">
        <v>565</v>
      </c>
      <c r="AK168" s="69" t="s">
        <v>343</v>
      </c>
      <c r="AL168" s="65" t="s">
        <v>522</v>
      </c>
    </row>
    <row r="169" s="48" customFormat="1" ht="311" customHeight="1" spans="1:38">
      <c r="A169" s="65">
        <v>98</v>
      </c>
      <c r="B169" s="65" t="s">
        <v>569</v>
      </c>
      <c r="C169" s="65" t="s">
        <v>570</v>
      </c>
      <c r="D169" s="65" t="s">
        <v>571</v>
      </c>
      <c r="E169" s="65" t="s">
        <v>52</v>
      </c>
      <c r="F169" s="65" t="s">
        <v>106</v>
      </c>
      <c r="G169" s="65" t="s">
        <v>54</v>
      </c>
      <c r="H169" s="68" t="s">
        <v>572</v>
      </c>
      <c r="I169" s="70" t="s">
        <v>514</v>
      </c>
      <c r="J169" s="65"/>
      <c r="K169" s="65"/>
      <c r="L169" s="65"/>
      <c r="M169" s="65"/>
      <c r="N169" s="65"/>
      <c r="O169" s="65"/>
      <c r="P169" s="65">
        <f>SUM(Q169:Y169)</f>
        <v>510</v>
      </c>
      <c r="Q169" s="65"/>
      <c r="R169" s="65"/>
      <c r="S169" s="65"/>
      <c r="T169" s="65"/>
      <c r="U169" s="65"/>
      <c r="V169" s="65"/>
      <c r="W169" s="65"/>
      <c r="X169" s="65"/>
      <c r="Y169" s="78">
        <v>510</v>
      </c>
      <c r="Z169" s="78"/>
      <c r="AA169" s="65"/>
      <c r="AB169" s="65"/>
      <c r="AC169" s="65"/>
      <c r="AD169" s="65"/>
      <c r="AE169" s="65">
        <v>5420</v>
      </c>
      <c r="AF169" s="65">
        <v>5420</v>
      </c>
      <c r="AG169" s="65"/>
      <c r="AH169" s="65"/>
      <c r="AI169" s="69" t="s">
        <v>573</v>
      </c>
      <c r="AJ169" s="69" t="s">
        <v>574</v>
      </c>
      <c r="AK169" s="69" t="s">
        <v>319</v>
      </c>
      <c r="AL169" s="65" t="s">
        <v>79</v>
      </c>
    </row>
    <row r="170" s="48" customFormat="1" ht="409" customHeight="1" spans="1:38">
      <c r="A170" s="65">
        <v>99</v>
      </c>
      <c r="B170" s="65" t="s">
        <v>575</v>
      </c>
      <c r="C170" s="65" t="s">
        <v>576</v>
      </c>
      <c r="D170" s="65" t="s">
        <v>571</v>
      </c>
      <c r="E170" s="65" t="s">
        <v>52</v>
      </c>
      <c r="F170" s="65" t="s">
        <v>577</v>
      </c>
      <c r="G170" s="65" t="s">
        <v>54</v>
      </c>
      <c r="H170" s="66" t="s">
        <v>578</v>
      </c>
      <c r="I170" s="65" t="s">
        <v>67</v>
      </c>
      <c r="J170" s="65"/>
      <c r="K170" s="65"/>
      <c r="L170" s="65"/>
      <c r="M170" s="65"/>
      <c r="N170" s="65"/>
      <c r="O170" s="65"/>
      <c r="P170" s="65">
        <f>SUM(Q170:Y170)</f>
        <v>2700</v>
      </c>
      <c r="Q170" s="65"/>
      <c r="R170" s="65"/>
      <c r="S170" s="65"/>
      <c r="T170" s="65"/>
      <c r="U170" s="65"/>
      <c r="V170" s="65"/>
      <c r="W170" s="65"/>
      <c r="X170" s="65">
        <v>2700</v>
      </c>
      <c r="Y170" s="65"/>
      <c r="Z170" s="65"/>
      <c r="AA170" s="65"/>
      <c r="AB170" s="65"/>
      <c r="AC170" s="65"/>
      <c r="AD170" s="65"/>
      <c r="AE170" s="65">
        <v>262772</v>
      </c>
      <c r="AF170" s="65">
        <v>103786</v>
      </c>
      <c r="AG170" s="65"/>
      <c r="AH170" s="65"/>
      <c r="AI170" s="69" t="s">
        <v>573</v>
      </c>
      <c r="AJ170" s="69" t="s">
        <v>574</v>
      </c>
      <c r="AK170" s="69" t="s">
        <v>319</v>
      </c>
      <c r="AL170" s="65" t="s">
        <v>299</v>
      </c>
    </row>
    <row r="171" s="48" customFormat="1" ht="408" customHeight="1" spans="1:38">
      <c r="A171" s="65">
        <v>100</v>
      </c>
      <c r="B171" s="65" t="s">
        <v>579</v>
      </c>
      <c r="C171" s="65" t="s">
        <v>580</v>
      </c>
      <c r="D171" s="65" t="s">
        <v>581</v>
      </c>
      <c r="E171" s="65" t="s">
        <v>52</v>
      </c>
      <c r="F171" s="65" t="s">
        <v>582</v>
      </c>
      <c r="G171" s="65" t="s">
        <v>54</v>
      </c>
      <c r="H171" s="66" t="s">
        <v>583</v>
      </c>
      <c r="I171" s="65" t="s">
        <v>209</v>
      </c>
      <c r="J171" s="65"/>
      <c r="K171" s="65"/>
      <c r="L171" s="65"/>
      <c r="M171" s="65"/>
      <c r="N171" s="65"/>
      <c r="O171" s="65"/>
      <c r="P171" s="65">
        <f>SUM(Q171:AD171)</f>
        <v>205</v>
      </c>
      <c r="Q171" s="65"/>
      <c r="R171" s="65"/>
      <c r="S171" s="65"/>
      <c r="T171" s="65"/>
      <c r="U171" s="65"/>
      <c r="V171" s="65"/>
      <c r="W171" s="65"/>
      <c r="X171" s="65"/>
      <c r="Y171" s="65"/>
      <c r="Z171" s="65">
        <v>205</v>
      </c>
      <c r="AA171" s="65"/>
      <c r="AB171" s="65"/>
      <c r="AC171" s="65"/>
      <c r="AD171" s="65"/>
      <c r="AE171" s="65">
        <v>19817</v>
      </c>
      <c r="AF171" s="65">
        <v>4958</v>
      </c>
      <c r="AG171" s="65"/>
      <c r="AH171" s="65"/>
      <c r="AI171" s="69" t="s">
        <v>584</v>
      </c>
      <c r="AJ171" s="69" t="s">
        <v>585</v>
      </c>
      <c r="AK171" s="69" t="s">
        <v>586</v>
      </c>
      <c r="AL171" s="65" t="s">
        <v>587</v>
      </c>
    </row>
    <row r="172" s="48" customFormat="1" ht="406" customHeight="1" spans="1:38">
      <c r="A172" s="65">
        <v>101</v>
      </c>
      <c r="B172" s="65" t="s">
        <v>588</v>
      </c>
      <c r="C172" s="65" t="s">
        <v>589</v>
      </c>
      <c r="D172" s="65" t="s">
        <v>581</v>
      </c>
      <c r="E172" s="65" t="s">
        <v>52</v>
      </c>
      <c r="F172" s="65" t="s">
        <v>65</v>
      </c>
      <c r="G172" s="65" t="s">
        <v>54</v>
      </c>
      <c r="H172" s="66" t="s">
        <v>590</v>
      </c>
      <c r="I172" s="65"/>
      <c r="J172" s="65"/>
      <c r="K172" s="65"/>
      <c r="L172" s="65"/>
      <c r="M172" s="65"/>
      <c r="N172" s="65"/>
      <c r="O172" s="65"/>
      <c r="P172" s="65">
        <f>SUM(Q172:Y172)</f>
        <v>1340</v>
      </c>
      <c r="Q172" s="65"/>
      <c r="R172" s="65"/>
      <c r="S172" s="65"/>
      <c r="T172" s="65"/>
      <c r="U172" s="65"/>
      <c r="V172" s="65"/>
      <c r="W172" s="65"/>
      <c r="X172" s="65">
        <v>1340</v>
      </c>
      <c r="Y172" s="65"/>
      <c r="Z172" s="65"/>
      <c r="AA172" s="65"/>
      <c r="AB172" s="65"/>
      <c r="AC172" s="65"/>
      <c r="AD172" s="65"/>
      <c r="AE172" s="65">
        <v>31570</v>
      </c>
      <c r="AF172" s="65">
        <v>10275</v>
      </c>
      <c r="AG172" s="65"/>
      <c r="AH172" s="65"/>
      <c r="AI172" s="69" t="s">
        <v>584</v>
      </c>
      <c r="AJ172" s="69" t="s">
        <v>585</v>
      </c>
      <c r="AK172" s="69" t="s">
        <v>586</v>
      </c>
      <c r="AL172" s="65" t="s">
        <v>299</v>
      </c>
    </row>
    <row r="173" s="48" customFormat="1" ht="408.95" customHeight="1" spans="1:38">
      <c r="A173" s="65">
        <v>102</v>
      </c>
      <c r="B173" s="65" t="s">
        <v>591</v>
      </c>
      <c r="C173" s="65" t="s">
        <v>592</v>
      </c>
      <c r="D173" s="65" t="s">
        <v>593</v>
      </c>
      <c r="E173" s="65" t="s">
        <v>339</v>
      </c>
      <c r="F173" s="65" t="s">
        <v>594</v>
      </c>
      <c r="G173" s="65" t="s">
        <v>54</v>
      </c>
      <c r="H173" s="67" t="s">
        <v>595</v>
      </c>
      <c r="I173" s="65" t="s">
        <v>288</v>
      </c>
      <c r="J173" s="65"/>
      <c r="K173" s="65"/>
      <c r="L173" s="65"/>
      <c r="M173" s="65"/>
      <c r="N173" s="65"/>
      <c r="O173" s="65"/>
      <c r="P173" s="65">
        <f>SUM(Q173:Y173)</f>
        <v>3898.88</v>
      </c>
      <c r="Q173" s="65"/>
      <c r="R173" s="65"/>
      <c r="S173" s="65"/>
      <c r="T173" s="65"/>
      <c r="U173" s="65"/>
      <c r="V173" s="65"/>
      <c r="W173" s="65"/>
      <c r="X173" s="65">
        <v>3898.88</v>
      </c>
      <c r="Y173" s="65"/>
      <c r="Z173" s="65"/>
      <c r="AA173" s="65"/>
      <c r="AB173" s="65"/>
      <c r="AC173" s="65"/>
      <c r="AD173" s="65"/>
      <c r="AE173" s="65">
        <v>10063</v>
      </c>
      <c r="AF173" s="65">
        <v>4265</v>
      </c>
      <c r="AG173" s="65"/>
      <c r="AH173" s="65"/>
      <c r="AI173" s="65" t="s">
        <v>596</v>
      </c>
      <c r="AJ173" s="65" t="s">
        <v>597</v>
      </c>
      <c r="AK173" s="65" t="s">
        <v>598</v>
      </c>
      <c r="AL173" s="65" t="s">
        <v>306</v>
      </c>
    </row>
    <row r="174" s="48" customFormat="1" ht="251" customHeight="1" spans="1:38">
      <c r="A174" s="65"/>
      <c r="B174" s="65"/>
      <c r="C174" s="65"/>
      <c r="D174" s="65"/>
      <c r="E174" s="65"/>
      <c r="F174" s="65"/>
      <c r="G174" s="65"/>
      <c r="H174" s="67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="48" customFormat="1" ht="408" customHeight="1" spans="1:38">
      <c r="A175" s="65">
        <v>103</v>
      </c>
      <c r="B175" s="65" t="s">
        <v>599</v>
      </c>
      <c r="C175" s="65" t="s">
        <v>600</v>
      </c>
      <c r="D175" s="65" t="s">
        <v>593</v>
      </c>
      <c r="E175" s="65" t="s">
        <v>52</v>
      </c>
      <c r="F175" s="65" t="s">
        <v>601</v>
      </c>
      <c r="G175" s="65" t="s">
        <v>54</v>
      </c>
      <c r="H175" s="67" t="s">
        <v>602</v>
      </c>
      <c r="I175" s="65"/>
      <c r="J175" s="65"/>
      <c r="K175" s="65"/>
      <c r="L175" s="65"/>
      <c r="M175" s="65"/>
      <c r="N175" s="65"/>
      <c r="O175" s="65"/>
      <c r="P175" s="65">
        <f>SUM(Q175:Y175)</f>
        <v>6609.98</v>
      </c>
      <c r="Q175" s="65"/>
      <c r="R175" s="65"/>
      <c r="S175" s="65"/>
      <c r="T175" s="65"/>
      <c r="U175" s="65"/>
      <c r="V175" s="65"/>
      <c r="W175" s="65"/>
      <c r="X175" s="65">
        <v>6609.98</v>
      </c>
      <c r="Y175" s="65"/>
      <c r="Z175" s="65"/>
      <c r="AA175" s="65"/>
      <c r="AB175" s="65"/>
      <c r="AC175" s="65"/>
      <c r="AD175" s="65"/>
      <c r="AE175" s="65">
        <v>41620</v>
      </c>
      <c r="AF175" s="65">
        <v>21320</v>
      </c>
      <c r="AG175" s="65"/>
      <c r="AH175" s="65"/>
      <c r="AI175" s="65" t="s">
        <v>596</v>
      </c>
      <c r="AJ175" s="65" t="s">
        <v>597</v>
      </c>
      <c r="AK175" s="65" t="s">
        <v>598</v>
      </c>
      <c r="AL175" s="65" t="s">
        <v>306</v>
      </c>
    </row>
    <row r="176" s="48" customFormat="1" ht="408" customHeight="1" spans="1:38">
      <c r="A176" s="65"/>
      <c r="B176" s="65"/>
      <c r="C176" s="65"/>
      <c r="D176" s="65"/>
      <c r="E176" s="65"/>
      <c r="F176" s="65"/>
      <c r="G176" s="65"/>
      <c r="H176" s="67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</row>
    <row r="177" s="48" customFormat="1" ht="406" customHeight="1" spans="1:38">
      <c r="A177" s="65">
        <v>104</v>
      </c>
      <c r="B177" s="65" t="s">
        <v>603</v>
      </c>
      <c r="C177" s="65" t="s">
        <v>604</v>
      </c>
      <c r="D177" s="65" t="s">
        <v>51</v>
      </c>
      <c r="E177" s="65" t="s">
        <v>73</v>
      </c>
      <c r="F177" s="65" t="s">
        <v>116</v>
      </c>
      <c r="G177" s="65" t="s">
        <v>54</v>
      </c>
      <c r="H177" s="66" t="s">
        <v>605</v>
      </c>
      <c r="I177" s="65"/>
      <c r="J177" s="65"/>
      <c r="K177" s="65"/>
      <c r="L177" s="65"/>
      <c r="M177" s="65"/>
      <c r="N177" s="65"/>
      <c r="O177" s="65"/>
      <c r="P177" s="65">
        <f t="shared" ref="P177:P179" si="7">SUM(Q177:AD177)</f>
        <v>1009</v>
      </c>
      <c r="Q177" s="65"/>
      <c r="R177" s="65"/>
      <c r="S177" s="65"/>
      <c r="T177" s="65"/>
      <c r="U177" s="65"/>
      <c r="V177" s="65"/>
      <c r="W177" s="65"/>
      <c r="X177" s="65">
        <v>1009</v>
      </c>
      <c r="Y177" s="65"/>
      <c r="Z177" s="65"/>
      <c r="AA177" s="65"/>
      <c r="AB177" s="65"/>
      <c r="AC177" s="65"/>
      <c r="AD177" s="65"/>
      <c r="AE177" s="65">
        <v>517</v>
      </c>
      <c r="AF177" s="65">
        <v>517</v>
      </c>
      <c r="AG177" s="65"/>
      <c r="AH177" s="65"/>
      <c r="AI177" s="69" t="s">
        <v>606</v>
      </c>
      <c r="AJ177" s="69" t="s">
        <v>607</v>
      </c>
      <c r="AK177" s="69" t="s">
        <v>608</v>
      </c>
      <c r="AL177" s="65" t="s">
        <v>299</v>
      </c>
    </row>
    <row r="178" s="47" customFormat="1" ht="315" customHeight="1" spans="1:38">
      <c r="A178" s="65">
        <v>105</v>
      </c>
      <c r="B178" s="65" t="s">
        <v>609</v>
      </c>
      <c r="C178" s="65" t="s">
        <v>610</v>
      </c>
      <c r="D178" s="65" t="s">
        <v>562</v>
      </c>
      <c r="E178" s="65" t="s">
        <v>82</v>
      </c>
      <c r="F178" s="65" t="s">
        <v>106</v>
      </c>
      <c r="G178" s="65" t="s">
        <v>75</v>
      </c>
      <c r="H178" s="66" t="s">
        <v>611</v>
      </c>
      <c r="I178" s="65" t="s">
        <v>514</v>
      </c>
      <c r="J178" s="65"/>
      <c r="K178" s="65"/>
      <c r="L178" s="65"/>
      <c r="M178" s="65"/>
      <c r="N178" s="65"/>
      <c r="O178" s="65"/>
      <c r="P178" s="65">
        <f t="shared" si="7"/>
        <v>169</v>
      </c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>
        <v>169</v>
      </c>
      <c r="AC178" s="65"/>
      <c r="AD178" s="65"/>
      <c r="AE178" s="65"/>
      <c r="AF178" s="65"/>
      <c r="AG178" s="65"/>
      <c r="AH178" s="65"/>
      <c r="AI178" s="69" t="s">
        <v>564</v>
      </c>
      <c r="AJ178" s="69" t="s">
        <v>565</v>
      </c>
      <c r="AK178" s="69" t="s">
        <v>343</v>
      </c>
      <c r="AL178" s="65" t="s">
        <v>176</v>
      </c>
    </row>
    <row r="179" s="48" customFormat="1" ht="406" customHeight="1" spans="1:38">
      <c r="A179" s="65">
        <v>106</v>
      </c>
      <c r="B179" s="65" t="s">
        <v>612</v>
      </c>
      <c r="C179" s="65" t="s">
        <v>613</v>
      </c>
      <c r="D179" s="65" t="s">
        <v>571</v>
      </c>
      <c r="E179" s="65" t="s">
        <v>52</v>
      </c>
      <c r="F179" s="65" t="s">
        <v>207</v>
      </c>
      <c r="G179" s="65" t="s">
        <v>54</v>
      </c>
      <c r="H179" s="66" t="s">
        <v>614</v>
      </c>
      <c r="I179" s="65" t="s">
        <v>615</v>
      </c>
      <c r="J179" s="65"/>
      <c r="K179" s="65"/>
      <c r="L179" s="65"/>
      <c r="M179" s="65"/>
      <c r="N179" s="65"/>
      <c r="O179" s="65"/>
      <c r="P179" s="65">
        <f t="shared" si="7"/>
        <v>788.31</v>
      </c>
      <c r="Q179" s="65"/>
      <c r="R179" s="65"/>
      <c r="S179" s="65"/>
      <c r="T179" s="65"/>
      <c r="U179" s="65"/>
      <c r="V179" s="65"/>
      <c r="W179" s="65"/>
      <c r="X179" s="65"/>
      <c r="Y179" s="65"/>
      <c r="Z179" s="65">
        <v>788.31</v>
      </c>
      <c r="AA179" s="65"/>
      <c r="AB179" s="65"/>
      <c r="AC179" s="65"/>
      <c r="AD179" s="65"/>
      <c r="AE179" s="65">
        <v>10477</v>
      </c>
      <c r="AF179" s="65">
        <v>10477</v>
      </c>
      <c r="AG179" s="65"/>
      <c r="AH179" s="65"/>
      <c r="AI179" s="65" t="s">
        <v>616</v>
      </c>
      <c r="AJ179" s="65" t="s">
        <v>617</v>
      </c>
      <c r="AK179" s="65" t="s">
        <v>319</v>
      </c>
      <c r="AL179" s="65" t="s">
        <v>587</v>
      </c>
    </row>
    <row r="180" s="48" customFormat="1" ht="406" customHeight="1" spans="1:38">
      <c r="A180" s="65"/>
      <c r="B180" s="65"/>
      <c r="C180" s="65"/>
      <c r="D180" s="65"/>
      <c r="E180" s="65"/>
      <c r="F180" s="65"/>
      <c r="G180" s="65"/>
      <c r="H180" s="66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5"/>
      <c r="AJ180" s="65"/>
      <c r="AK180" s="65"/>
      <c r="AL180" s="65"/>
    </row>
    <row r="181" s="48" customFormat="1" ht="409" customHeight="1" spans="1:38">
      <c r="A181" s="65">
        <v>107</v>
      </c>
      <c r="B181" s="65" t="s">
        <v>618</v>
      </c>
      <c r="C181" s="65" t="s">
        <v>619</v>
      </c>
      <c r="D181" s="65" t="s">
        <v>571</v>
      </c>
      <c r="E181" s="65" t="s">
        <v>52</v>
      </c>
      <c r="F181" s="65" t="s">
        <v>207</v>
      </c>
      <c r="G181" s="65" t="s">
        <v>54</v>
      </c>
      <c r="H181" s="66" t="s">
        <v>620</v>
      </c>
      <c r="I181" s="65" t="s">
        <v>395</v>
      </c>
      <c r="J181" s="65">
        <v>8</v>
      </c>
      <c r="K181" s="65"/>
      <c r="L181" s="65"/>
      <c r="M181" s="65"/>
      <c r="N181" s="65"/>
      <c r="O181" s="65"/>
      <c r="P181" s="65">
        <f>SUM(Q181:AD181)</f>
        <v>144</v>
      </c>
      <c r="Q181" s="65"/>
      <c r="R181" s="65"/>
      <c r="S181" s="65"/>
      <c r="T181" s="65"/>
      <c r="U181" s="65"/>
      <c r="V181" s="65"/>
      <c r="W181" s="65"/>
      <c r="X181" s="65"/>
      <c r="Y181" s="65"/>
      <c r="Z181" s="65">
        <v>144</v>
      </c>
      <c r="AA181" s="65"/>
      <c r="AB181" s="65"/>
      <c r="AC181" s="65"/>
      <c r="AD181" s="65"/>
      <c r="AE181" s="65">
        <v>105911</v>
      </c>
      <c r="AF181" s="65">
        <v>85210</v>
      </c>
      <c r="AG181" s="65"/>
      <c r="AH181" s="65"/>
      <c r="AI181" s="69" t="s">
        <v>616</v>
      </c>
      <c r="AJ181" s="69" t="s">
        <v>617</v>
      </c>
      <c r="AK181" s="69" t="s">
        <v>319</v>
      </c>
      <c r="AL181" s="65" t="s">
        <v>587</v>
      </c>
    </row>
    <row r="182" s="52" customFormat="1" ht="405" customHeight="1" spans="1:38">
      <c r="A182" s="69">
        <v>108</v>
      </c>
      <c r="B182" s="69" t="s">
        <v>621</v>
      </c>
      <c r="C182" s="69" t="s">
        <v>622</v>
      </c>
      <c r="D182" s="69" t="s">
        <v>274</v>
      </c>
      <c r="E182" s="69" t="s">
        <v>82</v>
      </c>
      <c r="F182" s="69" t="s">
        <v>623</v>
      </c>
      <c r="G182" s="65" t="s">
        <v>54</v>
      </c>
      <c r="H182" s="81" t="s">
        <v>624</v>
      </c>
      <c r="I182" s="69" t="s">
        <v>514</v>
      </c>
      <c r="J182" s="69"/>
      <c r="K182" s="69"/>
      <c r="L182" s="69"/>
      <c r="M182" s="69"/>
      <c r="N182" s="69"/>
      <c r="O182" s="69"/>
      <c r="P182" s="69">
        <v>750</v>
      </c>
      <c r="Q182" s="69"/>
      <c r="R182" s="69"/>
      <c r="S182" s="69"/>
      <c r="T182" s="69"/>
      <c r="U182" s="69"/>
      <c r="V182" s="69"/>
      <c r="W182" s="69"/>
      <c r="X182" s="69"/>
      <c r="Y182" s="69">
        <v>750</v>
      </c>
      <c r="Z182" s="69"/>
      <c r="AA182" s="69"/>
      <c r="AB182" s="69"/>
      <c r="AC182" s="69"/>
      <c r="AD182" s="69"/>
      <c r="AE182" s="65">
        <v>2367</v>
      </c>
      <c r="AF182" s="65">
        <v>2003</v>
      </c>
      <c r="AG182" s="65"/>
      <c r="AH182" s="65"/>
      <c r="AI182" s="69" t="s">
        <v>520</v>
      </c>
      <c r="AJ182" s="69" t="s">
        <v>521</v>
      </c>
      <c r="AK182" s="69" t="s">
        <v>60</v>
      </c>
      <c r="AL182" s="69" t="s">
        <v>440</v>
      </c>
    </row>
    <row r="183" s="48" customFormat="1" ht="405.95" customHeight="1" spans="1:38">
      <c r="A183" s="65">
        <v>109</v>
      </c>
      <c r="B183" s="65" t="s">
        <v>625</v>
      </c>
      <c r="C183" s="65" t="s">
        <v>626</v>
      </c>
      <c r="D183" s="65" t="s">
        <v>274</v>
      </c>
      <c r="E183" s="65" t="s">
        <v>82</v>
      </c>
      <c r="F183" s="65" t="s">
        <v>65</v>
      </c>
      <c r="G183" s="65" t="s">
        <v>458</v>
      </c>
      <c r="H183" s="66" t="s">
        <v>627</v>
      </c>
      <c r="I183" s="65" t="s">
        <v>514</v>
      </c>
      <c r="J183" s="65"/>
      <c r="K183" s="65"/>
      <c r="L183" s="65"/>
      <c r="M183" s="65"/>
      <c r="N183" s="65"/>
      <c r="O183" s="65"/>
      <c r="P183" s="65">
        <v>414</v>
      </c>
      <c r="Q183" s="65"/>
      <c r="R183" s="65">
        <v>414</v>
      </c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>
        <v>3871</v>
      </c>
      <c r="AF183" s="65">
        <v>464</v>
      </c>
      <c r="AG183" s="65"/>
      <c r="AH183" s="65"/>
      <c r="AI183" s="65" t="s">
        <v>520</v>
      </c>
      <c r="AJ183" s="69" t="s">
        <v>521</v>
      </c>
      <c r="AK183" s="65" t="s">
        <v>60</v>
      </c>
      <c r="AL183" s="65" t="s">
        <v>460</v>
      </c>
    </row>
    <row r="184" s="48" customFormat="1" ht="405.95" customHeight="1" spans="1:38">
      <c r="A184" s="65">
        <v>110</v>
      </c>
      <c r="B184" s="65" t="s">
        <v>628</v>
      </c>
      <c r="C184" s="65" t="s">
        <v>629</v>
      </c>
      <c r="D184" s="65" t="s">
        <v>274</v>
      </c>
      <c r="E184" s="65" t="s">
        <v>82</v>
      </c>
      <c r="F184" s="65" t="s">
        <v>116</v>
      </c>
      <c r="G184" s="65" t="s">
        <v>458</v>
      </c>
      <c r="H184" s="66" t="s">
        <v>630</v>
      </c>
      <c r="I184" s="65" t="s">
        <v>514</v>
      </c>
      <c r="J184" s="65"/>
      <c r="K184" s="65"/>
      <c r="L184" s="65"/>
      <c r="M184" s="65"/>
      <c r="N184" s="65"/>
      <c r="O184" s="65"/>
      <c r="P184" s="65">
        <v>538</v>
      </c>
      <c r="Q184" s="65"/>
      <c r="R184" s="65">
        <v>538</v>
      </c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>
        <v>1477</v>
      </c>
      <c r="AF184" s="65">
        <v>221</v>
      </c>
      <c r="AG184" s="65"/>
      <c r="AH184" s="65"/>
      <c r="AI184" s="65" t="s">
        <v>520</v>
      </c>
      <c r="AJ184" s="69" t="s">
        <v>521</v>
      </c>
      <c r="AK184" s="65" t="s">
        <v>60</v>
      </c>
      <c r="AL184" s="65" t="s">
        <v>460</v>
      </c>
    </row>
    <row r="185" s="48" customFormat="1" ht="405.95" customHeight="1" spans="1:38">
      <c r="A185" s="65">
        <v>111</v>
      </c>
      <c r="B185" s="65" t="s">
        <v>631</v>
      </c>
      <c r="C185" s="65" t="s">
        <v>632</v>
      </c>
      <c r="D185" s="65" t="s">
        <v>274</v>
      </c>
      <c r="E185" s="65" t="s">
        <v>82</v>
      </c>
      <c r="F185" s="65" t="s">
        <v>116</v>
      </c>
      <c r="G185" s="65" t="s">
        <v>458</v>
      </c>
      <c r="H185" s="66" t="s">
        <v>633</v>
      </c>
      <c r="I185" s="65" t="s">
        <v>514</v>
      </c>
      <c r="J185" s="65"/>
      <c r="K185" s="65"/>
      <c r="L185" s="65"/>
      <c r="M185" s="65"/>
      <c r="N185" s="65"/>
      <c r="O185" s="65"/>
      <c r="P185" s="65">
        <v>971</v>
      </c>
      <c r="Q185" s="65"/>
      <c r="R185" s="65">
        <v>971</v>
      </c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>
        <v>2450</v>
      </c>
      <c r="AF185" s="65">
        <v>612</v>
      </c>
      <c r="AG185" s="65"/>
      <c r="AH185" s="65"/>
      <c r="AI185" s="65" t="s">
        <v>520</v>
      </c>
      <c r="AJ185" s="69" t="s">
        <v>521</v>
      </c>
      <c r="AK185" s="65" t="s">
        <v>60</v>
      </c>
      <c r="AL185" s="65" t="s">
        <v>460</v>
      </c>
    </row>
    <row r="186" s="48" customFormat="1" ht="405.95" customHeight="1" spans="1:38">
      <c r="A186" s="65">
        <v>112</v>
      </c>
      <c r="B186" s="65" t="s">
        <v>634</v>
      </c>
      <c r="C186" s="65" t="s">
        <v>635</v>
      </c>
      <c r="D186" s="65" t="s">
        <v>274</v>
      </c>
      <c r="E186" s="65" t="s">
        <v>82</v>
      </c>
      <c r="F186" s="65" t="s">
        <v>136</v>
      </c>
      <c r="G186" s="65" t="s">
        <v>458</v>
      </c>
      <c r="H186" s="66" t="s">
        <v>636</v>
      </c>
      <c r="I186" s="65" t="s">
        <v>514</v>
      </c>
      <c r="J186" s="65"/>
      <c r="K186" s="65"/>
      <c r="L186" s="65"/>
      <c r="M186" s="65"/>
      <c r="N186" s="65"/>
      <c r="O186" s="65"/>
      <c r="P186" s="65">
        <v>847</v>
      </c>
      <c r="Q186" s="65"/>
      <c r="R186" s="65">
        <v>847</v>
      </c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>
        <v>1002</v>
      </c>
      <c r="AF186" s="65">
        <v>160</v>
      </c>
      <c r="AG186" s="65"/>
      <c r="AH186" s="65"/>
      <c r="AI186" s="65" t="s">
        <v>520</v>
      </c>
      <c r="AJ186" s="69" t="s">
        <v>521</v>
      </c>
      <c r="AK186" s="65" t="s">
        <v>60</v>
      </c>
      <c r="AL186" s="65" t="s">
        <v>460</v>
      </c>
    </row>
    <row r="187" s="48" customFormat="1" ht="405.95" customHeight="1" spans="1:38">
      <c r="A187" s="65">
        <v>113</v>
      </c>
      <c r="B187" s="65" t="s">
        <v>637</v>
      </c>
      <c r="C187" s="65" t="s">
        <v>638</v>
      </c>
      <c r="D187" s="65" t="s">
        <v>274</v>
      </c>
      <c r="E187" s="65" t="s">
        <v>82</v>
      </c>
      <c r="F187" s="65" t="s">
        <v>116</v>
      </c>
      <c r="G187" s="65" t="s">
        <v>458</v>
      </c>
      <c r="H187" s="66" t="s">
        <v>639</v>
      </c>
      <c r="I187" s="65"/>
      <c r="J187" s="65"/>
      <c r="K187" s="65"/>
      <c r="L187" s="65"/>
      <c r="M187" s="65"/>
      <c r="N187" s="65"/>
      <c r="O187" s="65"/>
      <c r="P187" s="65">
        <v>1566</v>
      </c>
      <c r="Q187" s="65"/>
      <c r="R187" s="74"/>
      <c r="S187" s="65"/>
      <c r="T187" s="65"/>
      <c r="U187" s="65"/>
      <c r="V187" s="65"/>
      <c r="W187" s="65"/>
      <c r="X187" s="65"/>
      <c r="Y187" s="65">
        <v>1566</v>
      </c>
      <c r="Z187" s="65"/>
      <c r="AA187" s="65"/>
      <c r="AB187" s="65"/>
      <c r="AC187" s="65"/>
      <c r="AD187" s="65"/>
      <c r="AE187" s="65">
        <v>2165</v>
      </c>
      <c r="AF187" s="65">
        <v>1105</v>
      </c>
      <c r="AG187" s="65"/>
      <c r="AH187" s="65"/>
      <c r="AI187" s="65" t="s">
        <v>520</v>
      </c>
      <c r="AJ187" s="69" t="s">
        <v>521</v>
      </c>
      <c r="AK187" s="65" t="s">
        <v>113</v>
      </c>
      <c r="AL187" s="65" t="s">
        <v>460</v>
      </c>
    </row>
    <row r="188" s="48" customFormat="1" ht="405.95" customHeight="1" spans="1:38">
      <c r="A188" s="65">
        <v>114</v>
      </c>
      <c r="B188" s="65" t="s">
        <v>640</v>
      </c>
      <c r="C188" s="65" t="s">
        <v>641</v>
      </c>
      <c r="D188" s="65" t="s">
        <v>593</v>
      </c>
      <c r="E188" s="65" t="s">
        <v>82</v>
      </c>
      <c r="F188" s="65" t="s">
        <v>642</v>
      </c>
      <c r="G188" s="65" t="s">
        <v>458</v>
      </c>
      <c r="H188" s="66" t="s">
        <v>643</v>
      </c>
      <c r="I188" s="65"/>
      <c r="J188" s="65"/>
      <c r="K188" s="65"/>
      <c r="L188" s="65"/>
      <c r="M188" s="65"/>
      <c r="N188" s="65"/>
      <c r="O188" s="65"/>
      <c r="P188" s="65">
        <v>331.5</v>
      </c>
      <c r="Q188" s="65"/>
      <c r="R188" s="65"/>
      <c r="S188" s="65"/>
      <c r="T188" s="65"/>
      <c r="U188" s="65"/>
      <c r="V188" s="65"/>
      <c r="W188" s="65"/>
      <c r="X188" s="65">
        <v>331.5</v>
      </c>
      <c r="Y188" s="65"/>
      <c r="Z188" s="65"/>
      <c r="AA188" s="65"/>
      <c r="AB188" s="65"/>
      <c r="AC188" s="65"/>
      <c r="AD188" s="65"/>
      <c r="AE188" s="65">
        <v>3001</v>
      </c>
      <c r="AF188" s="65">
        <v>735</v>
      </c>
      <c r="AG188" s="65"/>
      <c r="AH188" s="65"/>
      <c r="AI188" s="65" t="s">
        <v>596</v>
      </c>
      <c r="AJ188" s="69" t="s">
        <v>597</v>
      </c>
      <c r="AK188" s="65" t="s">
        <v>598</v>
      </c>
      <c r="AL188" s="65" t="s">
        <v>460</v>
      </c>
    </row>
    <row r="189" s="48" customFormat="1" ht="326.1" customHeight="1" spans="1:38">
      <c r="A189" s="65">
        <v>115</v>
      </c>
      <c r="B189" s="65" t="s">
        <v>644</v>
      </c>
      <c r="C189" s="65" t="s">
        <v>645</v>
      </c>
      <c r="D189" s="65" t="s">
        <v>593</v>
      </c>
      <c r="E189" s="65" t="s">
        <v>52</v>
      </c>
      <c r="F189" s="65" t="s">
        <v>106</v>
      </c>
      <c r="G189" s="65" t="s">
        <v>458</v>
      </c>
      <c r="H189" s="66" t="s">
        <v>646</v>
      </c>
      <c r="I189" s="65"/>
      <c r="J189" s="65"/>
      <c r="K189" s="65"/>
      <c r="L189" s="65"/>
      <c r="M189" s="65"/>
      <c r="N189" s="65"/>
      <c r="O189" s="65"/>
      <c r="P189" s="69">
        <v>8427</v>
      </c>
      <c r="Q189" s="65"/>
      <c r="R189" s="65"/>
      <c r="S189" s="65"/>
      <c r="T189" s="65"/>
      <c r="U189" s="65"/>
      <c r="V189" s="65"/>
      <c r="W189" s="65"/>
      <c r="X189" s="69">
        <v>8427</v>
      </c>
      <c r="Y189" s="65"/>
      <c r="Z189" s="65"/>
      <c r="AA189" s="65"/>
      <c r="AB189" s="65"/>
      <c r="AC189" s="65"/>
      <c r="AD189" s="65"/>
      <c r="AE189" s="65">
        <v>1800</v>
      </c>
      <c r="AF189" s="65">
        <v>60</v>
      </c>
      <c r="AG189" s="65"/>
      <c r="AH189" s="65"/>
      <c r="AI189" s="65" t="s">
        <v>596</v>
      </c>
      <c r="AJ189" s="69" t="s">
        <v>597</v>
      </c>
      <c r="AK189" s="65" t="s">
        <v>598</v>
      </c>
      <c r="AL189" s="65" t="s">
        <v>460</v>
      </c>
    </row>
    <row r="190" s="48" customFormat="1" ht="326.1" customHeight="1" spans="1:38">
      <c r="A190" s="65">
        <v>116</v>
      </c>
      <c r="B190" s="65" t="s">
        <v>647</v>
      </c>
      <c r="C190" s="65" t="s">
        <v>648</v>
      </c>
      <c r="D190" s="65" t="s">
        <v>593</v>
      </c>
      <c r="E190" s="65" t="s">
        <v>52</v>
      </c>
      <c r="F190" s="65" t="s">
        <v>315</v>
      </c>
      <c r="G190" s="65" t="s">
        <v>458</v>
      </c>
      <c r="H190" s="66" t="s">
        <v>649</v>
      </c>
      <c r="I190" s="65"/>
      <c r="J190" s="65"/>
      <c r="K190" s="65"/>
      <c r="L190" s="65"/>
      <c r="M190" s="65"/>
      <c r="N190" s="65"/>
      <c r="O190" s="65"/>
      <c r="P190" s="69">
        <v>3849</v>
      </c>
      <c r="Q190" s="65"/>
      <c r="R190" s="65"/>
      <c r="S190" s="65"/>
      <c r="T190" s="65"/>
      <c r="U190" s="65"/>
      <c r="V190" s="65"/>
      <c r="W190" s="65"/>
      <c r="X190" s="69">
        <v>3849</v>
      </c>
      <c r="Y190" s="65"/>
      <c r="Z190" s="65"/>
      <c r="AA190" s="65"/>
      <c r="AB190" s="65"/>
      <c r="AC190" s="65"/>
      <c r="AD190" s="65"/>
      <c r="AE190" s="65">
        <v>1620</v>
      </c>
      <c r="AF190" s="65">
        <v>50</v>
      </c>
      <c r="AG190" s="65"/>
      <c r="AH190" s="65"/>
      <c r="AI190" s="65" t="s">
        <v>596</v>
      </c>
      <c r="AJ190" s="69" t="s">
        <v>597</v>
      </c>
      <c r="AK190" s="65" t="s">
        <v>598</v>
      </c>
      <c r="AL190" s="65" t="s">
        <v>460</v>
      </c>
    </row>
    <row r="191" s="54" customFormat="1" ht="315" customHeight="1" spans="1:38">
      <c r="A191" s="65">
        <v>117</v>
      </c>
      <c r="B191" s="65" t="s">
        <v>441</v>
      </c>
      <c r="C191" s="92" t="s">
        <v>650</v>
      </c>
      <c r="D191" s="92" t="s">
        <v>51</v>
      </c>
      <c r="E191" s="92" t="s">
        <v>52</v>
      </c>
      <c r="F191" s="92" t="s">
        <v>651</v>
      </c>
      <c r="G191" s="65" t="s">
        <v>54</v>
      </c>
      <c r="H191" s="93" t="s">
        <v>652</v>
      </c>
      <c r="I191" s="92" t="s">
        <v>56</v>
      </c>
      <c r="J191" s="92">
        <v>0.095</v>
      </c>
      <c r="K191" s="92"/>
      <c r="L191" s="92"/>
      <c r="M191" s="92"/>
      <c r="N191" s="92"/>
      <c r="O191" s="92"/>
      <c r="P191" s="92">
        <v>361.665</v>
      </c>
      <c r="Q191" s="92"/>
      <c r="R191" s="92"/>
      <c r="S191" s="92"/>
      <c r="T191" s="92"/>
      <c r="U191" s="92"/>
      <c r="V191" s="92"/>
      <c r="W191" s="92"/>
      <c r="X191" s="92"/>
      <c r="Y191" s="92">
        <v>361.665</v>
      </c>
      <c r="Z191" s="92"/>
      <c r="AA191" s="92"/>
      <c r="AB191" s="92"/>
      <c r="AC191" s="92"/>
      <c r="AD191" s="92"/>
      <c r="AE191" s="92">
        <v>3807</v>
      </c>
      <c r="AF191" s="92">
        <v>3807</v>
      </c>
      <c r="AG191" s="92"/>
      <c r="AH191" s="92"/>
      <c r="AI191" s="92" t="s">
        <v>653</v>
      </c>
      <c r="AJ191" s="92" t="s">
        <v>654</v>
      </c>
      <c r="AK191" s="92" t="s">
        <v>343</v>
      </c>
      <c r="AL191" s="92" t="s">
        <v>460</v>
      </c>
    </row>
    <row r="192" s="48" customFormat="1" ht="406" customHeight="1" spans="1:38">
      <c r="A192" s="65">
        <v>118</v>
      </c>
      <c r="B192" s="65" t="s">
        <v>655</v>
      </c>
      <c r="C192" s="65" t="s">
        <v>656</v>
      </c>
      <c r="D192" s="65" t="s">
        <v>571</v>
      </c>
      <c r="E192" s="65" t="s">
        <v>52</v>
      </c>
      <c r="F192" s="65" t="s">
        <v>657</v>
      </c>
      <c r="G192" s="65" t="s">
        <v>458</v>
      </c>
      <c r="H192" s="66" t="s">
        <v>658</v>
      </c>
      <c r="I192" s="65"/>
      <c r="J192" s="65"/>
      <c r="K192" s="65"/>
      <c r="L192" s="65"/>
      <c r="M192" s="65"/>
      <c r="N192" s="65"/>
      <c r="O192" s="65"/>
      <c r="P192" s="65">
        <v>7071.64</v>
      </c>
      <c r="Q192" s="65"/>
      <c r="R192" s="65"/>
      <c r="S192" s="65"/>
      <c r="T192" s="65"/>
      <c r="U192" s="65"/>
      <c r="V192" s="65"/>
      <c r="W192" s="65"/>
      <c r="X192" s="65">
        <v>7071.64</v>
      </c>
      <c r="Y192" s="65"/>
      <c r="Z192" s="65"/>
      <c r="AA192" s="65"/>
      <c r="AB192" s="65"/>
      <c r="AC192" s="65"/>
      <c r="AD192" s="65"/>
      <c r="AE192" s="65">
        <v>27218</v>
      </c>
      <c r="AF192" s="65">
        <v>27218</v>
      </c>
      <c r="AG192" s="65"/>
      <c r="AH192" s="65"/>
      <c r="AI192" s="80" t="s">
        <v>573</v>
      </c>
      <c r="AJ192" s="80" t="s">
        <v>574</v>
      </c>
      <c r="AK192" s="80" t="s">
        <v>319</v>
      </c>
      <c r="AL192" s="65" t="s">
        <v>460</v>
      </c>
    </row>
    <row r="193" s="48" customFormat="1" ht="184.5" spans="1:38">
      <c r="A193" s="65">
        <v>119</v>
      </c>
      <c r="B193" s="65" t="s">
        <v>659</v>
      </c>
      <c r="C193" s="65" t="s">
        <v>660</v>
      </c>
      <c r="D193" s="65" t="s">
        <v>274</v>
      </c>
      <c r="E193" s="65" t="s">
        <v>82</v>
      </c>
      <c r="F193" s="65" t="s">
        <v>116</v>
      </c>
      <c r="G193" s="65" t="s">
        <v>54</v>
      </c>
      <c r="H193" s="66" t="s">
        <v>661</v>
      </c>
      <c r="I193" s="65"/>
      <c r="J193" s="65"/>
      <c r="K193" s="65"/>
      <c r="L193" s="65"/>
      <c r="M193" s="65"/>
      <c r="N193" s="65"/>
      <c r="O193" s="65"/>
      <c r="P193" s="65">
        <f>SUM(Q193:Y193)</f>
        <v>120</v>
      </c>
      <c r="Q193" s="65"/>
      <c r="R193" s="65"/>
      <c r="S193" s="65"/>
      <c r="T193" s="65"/>
      <c r="U193" s="65"/>
      <c r="V193" s="65"/>
      <c r="W193" s="65">
        <v>120</v>
      </c>
      <c r="X193" s="74"/>
      <c r="Y193" s="65"/>
      <c r="Z193" s="65"/>
      <c r="AA193" s="65"/>
      <c r="AB193" s="65"/>
      <c r="AC193" s="65"/>
      <c r="AD193" s="65"/>
      <c r="AE193" s="65">
        <v>4860</v>
      </c>
      <c r="AF193" s="65">
        <v>1106</v>
      </c>
      <c r="AG193" s="65"/>
      <c r="AH193" s="65"/>
      <c r="AI193" s="65" t="s">
        <v>520</v>
      </c>
      <c r="AJ193" s="69" t="s">
        <v>521</v>
      </c>
      <c r="AK193" s="65" t="s">
        <v>343</v>
      </c>
      <c r="AL193" s="65" t="s">
        <v>662</v>
      </c>
    </row>
    <row r="194" s="48" customFormat="1" ht="165" customHeight="1" spans="1:38">
      <c r="A194" s="65" t="s">
        <v>663</v>
      </c>
      <c r="B194" s="65"/>
      <c r="C194" s="65"/>
      <c r="D194" s="65"/>
      <c r="E194" s="65"/>
      <c r="F194" s="65"/>
      <c r="G194" s="65"/>
      <c r="H194" s="66"/>
      <c r="I194" s="65"/>
      <c r="J194" s="65"/>
      <c r="K194" s="65"/>
      <c r="L194" s="65"/>
      <c r="M194" s="65"/>
      <c r="N194" s="65"/>
      <c r="O194" s="65"/>
      <c r="P194" s="65">
        <f>SUM(P195:P196)</f>
        <v>2368.308</v>
      </c>
      <c r="Q194" s="65">
        <f t="shared" ref="Q194:AD194" si="8">SUM(Q195:Q196)</f>
        <v>1368.308</v>
      </c>
      <c r="R194" s="65">
        <f t="shared" si="8"/>
        <v>0</v>
      </c>
      <c r="S194" s="65">
        <f t="shared" si="8"/>
        <v>0</v>
      </c>
      <c r="T194" s="65">
        <f t="shared" si="8"/>
        <v>0</v>
      </c>
      <c r="U194" s="65">
        <f t="shared" si="8"/>
        <v>0</v>
      </c>
      <c r="V194" s="65">
        <f t="shared" si="8"/>
        <v>0</v>
      </c>
      <c r="W194" s="65">
        <f t="shared" si="8"/>
        <v>0</v>
      </c>
      <c r="X194" s="65">
        <f t="shared" si="8"/>
        <v>0</v>
      </c>
      <c r="Y194" s="65">
        <f t="shared" si="8"/>
        <v>0</v>
      </c>
      <c r="Z194" s="65">
        <f t="shared" si="8"/>
        <v>1000</v>
      </c>
      <c r="AA194" s="65">
        <f t="shared" si="8"/>
        <v>0</v>
      </c>
      <c r="AB194" s="65">
        <f t="shared" si="8"/>
        <v>0</v>
      </c>
      <c r="AC194" s="65">
        <f t="shared" si="8"/>
        <v>0</v>
      </c>
      <c r="AD194" s="65">
        <f t="shared" si="8"/>
        <v>0</v>
      </c>
      <c r="AE194" s="65"/>
      <c r="AF194" s="65"/>
      <c r="AG194" s="65"/>
      <c r="AH194" s="65"/>
      <c r="AI194" s="65"/>
      <c r="AJ194" s="65"/>
      <c r="AK194" s="65"/>
      <c r="AL194" s="65"/>
    </row>
    <row r="195" s="48" customFormat="1" ht="252" customHeight="1" spans="1:38">
      <c r="A195" s="65">
        <v>120</v>
      </c>
      <c r="B195" s="65" t="s">
        <v>664</v>
      </c>
      <c r="C195" s="65" t="s">
        <v>665</v>
      </c>
      <c r="D195" s="70" t="s">
        <v>51</v>
      </c>
      <c r="E195" s="65" t="s">
        <v>52</v>
      </c>
      <c r="F195" s="65" t="s">
        <v>601</v>
      </c>
      <c r="G195" s="65" t="s">
        <v>54</v>
      </c>
      <c r="H195" s="68" t="s">
        <v>666</v>
      </c>
      <c r="I195" s="65" t="s">
        <v>209</v>
      </c>
      <c r="J195" s="65"/>
      <c r="K195" s="65"/>
      <c r="L195" s="65"/>
      <c r="M195" s="65"/>
      <c r="N195" s="65"/>
      <c r="O195" s="65"/>
      <c r="P195" s="65">
        <v>1283</v>
      </c>
      <c r="Q195" s="65">
        <v>283</v>
      </c>
      <c r="R195" s="65"/>
      <c r="S195" s="65"/>
      <c r="T195" s="65"/>
      <c r="U195" s="65"/>
      <c r="V195" s="65"/>
      <c r="W195" s="65"/>
      <c r="X195" s="65"/>
      <c r="Y195" s="65"/>
      <c r="Z195" s="65">
        <v>1000</v>
      </c>
      <c r="AA195" s="65"/>
      <c r="AB195" s="65"/>
      <c r="AC195" s="65"/>
      <c r="AD195" s="65"/>
      <c r="AE195" s="65"/>
      <c r="AF195" s="65"/>
      <c r="AG195" s="65"/>
      <c r="AH195" s="65"/>
      <c r="AI195" s="69" t="s">
        <v>667</v>
      </c>
      <c r="AJ195" s="69" t="s">
        <v>668</v>
      </c>
      <c r="AK195" s="69" t="s">
        <v>70</v>
      </c>
      <c r="AL195" s="65" t="s">
        <v>61</v>
      </c>
    </row>
    <row r="196" s="48" customFormat="1" ht="258" customHeight="1" spans="1:38">
      <c r="A196" s="65">
        <v>121</v>
      </c>
      <c r="B196" s="65" t="s">
        <v>669</v>
      </c>
      <c r="C196" s="65" t="s">
        <v>670</v>
      </c>
      <c r="D196" s="65" t="s">
        <v>671</v>
      </c>
      <c r="E196" s="65" t="s">
        <v>52</v>
      </c>
      <c r="F196" s="65" t="s">
        <v>207</v>
      </c>
      <c r="G196" s="65" t="s">
        <v>54</v>
      </c>
      <c r="H196" s="66" t="s">
        <v>672</v>
      </c>
      <c r="I196" s="65" t="s">
        <v>56</v>
      </c>
      <c r="J196" s="65"/>
      <c r="K196" s="65"/>
      <c r="L196" s="65"/>
      <c r="M196" s="65"/>
      <c r="N196" s="65"/>
      <c r="O196" s="65"/>
      <c r="P196" s="65">
        <f>SUM(Q196:Y196)</f>
        <v>1085.308</v>
      </c>
      <c r="Q196" s="65">
        <v>1085.308</v>
      </c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>
        <v>7605</v>
      </c>
      <c r="AF196" s="65">
        <v>7605</v>
      </c>
      <c r="AG196" s="65"/>
      <c r="AH196" s="65"/>
      <c r="AI196" s="69" t="s">
        <v>667</v>
      </c>
      <c r="AJ196" s="69" t="s">
        <v>668</v>
      </c>
      <c r="AK196" s="69" t="s">
        <v>70</v>
      </c>
      <c r="AL196" s="65" t="s">
        <v>61</v>
      </c>
    </row>
    <row r="198" ht="141.95" customHeight="1"/>
    <row r="200" ht="224.1" customHeight="1"/>
    <row r="202" ht="153" customHeight="1"/>
    <row r="203" ht="141.95" customHeight="1"/>
    <row r="206" ht="116.1" customHeight="1"/>
    <row r="208" ht="95.1" customHeight="1"/>
    <row r="210" ht="119.1" customHeight="1"/>
    <row r="221" ht="111.95" customHeight="1"/>
    <row r="222" ht="117" customHeight="1"/>
    <row r="223" ht="114" customHeight="1"/>
    <row r="225" ht="162.95" customHeight="1"/>
    <row r="226" ht="93" customHeight="1"/>
    <row r="227" ht="207.95" customHeight="1"/>
    <row r="229" ht="264.95" customHeight="1"/>
    <row r="237" ht="125.1" customHeight="1"/>
    <row r="238" ht="111.95" customHeight="1"/>
    <row r="239" ht="138" customHeight="1"/>
    <row r="241" ht="147.95" customHeight="1"/>
    <row r="243" ht="110.1" customHeight="1"/>
    <row r="244" ht="105" customHeight="1"/>
    <row r="247" ht="110.1" customHeight="1"/>
    <row r="250" ht="123" customHeight="1"/>
    <row r="251" ht="140.1" customHeight="1"/>
    <row r="252" ht="201.95" customHeight="1"/>
    <row r="253" ht="138" customHeight="1"/>
    <row r="254" ht="111.95" customHeight="1"/>
    <row r="260" ht="189" customHeight="1"/>
    <row r="267" s="55" customFormat="1" ht="134.1" customHeight="1"/>
    <row r="271" ht="83.1" customHeight="1"/>
    <row r="288" s="56" customFormat="1" ht="14.25"/>
    <row r="289" s="56" customFormat="1" ht="14.25"/>
    <row r="290" s="56" customFormat="1" ht="14.25"/>
    <row r="293" ht="123" customHeight="1"/>
    <row r="294" ht="131.1" customHeight="1"/>
    <row r="315" ht="108" customHeight="1"/>
    <row r="316" ht="191.1" customHeight="1"/>
    <row r="320" ht="251.1" customHeight="1"/>
    <row r="321" ht="20.1" customHeight="1"/>
  </sheetData>
  <autoFilter ref="A7:AL196">
    <extLst/>
  </autoFilter>
  <mergeCells count="1894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8:H8"/>
    <mergeCell ref="A149:H149"/>
    <mergeCell ref="A194:H194"/>
    <mergeCell ref="A4:A6"/>
    <mergeCell ref="A9:A12"/>
    <mergeCell ref="A14:A15"/>
    <mergeCell ref="A17:A18"/>
    <mergeCell ref="A19:A20"/>
    <mergeCell ref="A26:A27"/>
    <mergeCell ref="A35:A36"/>
    <mergeCell ref="A37:A38"/>
    <mergeCell ref="A39:A41"/>
    <mergeCell ref="A42:A43"/>
    <mergeCell ref="A44:A45"/>
    <mergeCell ref="A46:A48"/>
    <mergeCell ref="A51:A52"/>
    <mergeCell ref="A56:A57"/>
    <mergeCell ref="A62:A63"/>
    <mergeCell ref="A64:A65"/>
    <mergeCell ref="A67:A68"/>
    <mergeCell ref="A70:A72"/>
    <mergeCell ref="A74:A75"/>
    <mergeCell ref="A76:A77"/>
    <mergeCell ref="A78:A79"/>
    <mergeCell ref="A81:A83"/>
    <mergeCell ref="A84:A85"/>
    <mergeCell ref="A86:A87"/>
    <mergeCell ref="A88:A89"/>
    <mergeCell ref="A90:A91"/>
    <mergeCell ref="A92:A93"/>
    <mergeCell ref="A94:A95"/>
    <mergeCell ref="A97:A98"/>
    <mergeCell ref="A100:A101"/>
    <mergeCell ref="A102:A104"/>
    <mergeCell ref="A107:A108"/>
    <mergeCell ref="A111:A112"/>
    <mergeCell ref="A113:A114"/>
    <mergeCell ref="A115:A117"/>
    <mergeCell ref="A119:A122"/>
    <mergeCell ref="A123:A124"/>
    <mergeCell ref="A126:A127"/>
    <mergeCell ref="A128:A131"/>
    <mergeCell ref="A133:A134"/>
    <mergeCell ref="A135:A136"/>
    <mergeCell ref="A137:A138"/>
    <mergeCell ref="A142:A144"/>
    <mergeCell ref="A145:A146"/>
    <mergeCell ref="A147:A148"/>
    <mergeCell ref="A150:A151"/>
    <mergeCell ref="A163:A167"/>
    <mergeCell ref="A173:A174"/>
    <mergeCell ref="A175:A176"/>
    <mergeCell ref="A179:A180"/>
    <mergeCell ref="B4:B6"/>
    <mergeCell ref="B9:B12"/>
    <mergeCell ref="B14:B15"/>
    <mergeCell ref="B17:B18"/>
    <mergeCell ref="B19:B20"/>
    <mergeCell ref="B26:B27"/>
    <mergeCell ref="B35:B36"/>
    <mergeCell ref="B37:B38"/>
    <mergeCell ref="B39:B41"/>
    <mergeCell ref="B42:B43"/>
    <mergeCell ref="B44:B45"/>
    <mergeCell ref="B46:B48"/>
    <mergeCell ref="B51:B52"/>
    <mergeCell ref="B56:B57"/>
    <mergeCell ref="B62:B63"/>
    <mergeCell ref="B64:B65"/>
    <mergeCell ref="B67:B68"/>
    <mergeCell ref="B70:B72"/>
    <mergeCell ref="B74:B75"/>
    <mergeCell ref="B76:B77"/>
    <mergeCell ref="B78:B79"/>
    <mergeCell ref="B81:B83"/>
    <mergeCell ref="B84:B85"/>
    <mergeCell ref="B86:B87"/>
    <mergeCell ref="B88:B89"/>
    <mergeCell ref="B90:B91"/>
    <mergeCell ref="B92:B93"/>
    <mergeCell ref="B94:B95"/>
    <mergeCell ref="B97:B98"/>
    <mergeCell ref="B100:B101"/>
    <mergeCell ref="B102:B104"/>
    <mergeCell ref="B107:B108"/>
    <mergeCell ref="B111:B112"/>
    <mergeCell ref="B113:B114"/>
    <mergeCell ref="B115:B117"/>
    <mergeCell ref="B119:B122"/>
    <mergeCell ref="B123:B124"/>
    <mergeCell ref="B126:B127"/>
    <mergeCell ref="B128:B131"/>
    <mergeCell ref="B133:B134"/>
    <mergeCell ref="B135:B136"/>
    <mergeCell ref="B137:B138"/>
    <mergeCell ref="B142:B144"/>
    <mergeCell ref="B145:B146"/>
    <mergeCell ref="B147:B148"/>
    <mergeCell ref="B150:B151"/>
    <mergeCell ref="B163:B167"/>
    <mergeCell ref="B173:B174"/>
    <mergeCell ref="B175:B176"/>
    <mergeCell ref="B179:B180"/>
    <mergeCell ref="C4:C6"/>
    <mergeCell ref="C9:C12"/>
    <mergeCell ref="C14:C15"/>
    <mergeCell ref="C17:C18"/>
    <mergeCell ref="C19:C20"/>
    <mergeCell ref="C26:C27"/>
    <mergeCell ref="C35:C36"/>
    <mergeCell ref="C37:C38"/>
    <mergeCell ref="C39:C41"/>
    <mergeCell ref="C42:C43"/>
    <mergeCell ref="C44:C45"/>
    <mergeCell ref="C46:C48"/>
    <mergeCell ref="C51:C52"/>
    <mergeCell ref="C56:C57"/>
    <mergeCell ref="C62:C63"/>
    <mergeCell ref="C64:C65"/>
    <mergeCell ref="C67:C68"/>
    <mergeCell ref="C70:C72"/>
    <mergeCell ref="C74:C75"/>
    <mergeCell ref="C76:C77"/>
    <mergeCell ref="C78:C79"/>
    <mergeCell ref="C81:C83"/>
    <mergeCell ref="C84:C85"/>
    <mergeCell ref="C86:C87"/>
    <mergeCell ref="C88:C89"/>
    <mergeCell ref="C90:C91"/>
    <mergeCell ref="C92:C93"/>
    <mergeCell ref="C94:C95"/>
    <mergeCell ref="C97:C98"/>
    <mergeCell ref="C100:C101"/>
    <mergeCell ref="C102:C104"/>
    <mergeCell ref="C107:C108"/>
    <mergeCell ref="C111:C112"/>
    <mergeCell ref="C113:C114"/>
    <mergeCell ref="C115:C117"/>
    <mergeCell ref="C119:C122"/>
    <mergeCell ref="C123:C124"/>
    <mergeCell ref="C126:C127"/>
    <mergeCell ref="C128:C131"/>
    <mergeCell ref="C133:C134"/>
    <mergeCell ref="C135:C136"/>
    <mergeCell ref="C137:C138"/>
    <mergeCell ref="C142:C144"/>
    <mergeCell ref="C145:C146"/>
    <mergeCell ref="C147:C148"/>
    <mergeCell ref="C150:C151"/>
    <mergeCell ref="C163:C167"/>
    <mergeCell ref="C173:C174"/>
    <mergeCell ref="C175:C176"/>
    <mergeCell ref="C179:C180"/>
    <mergeCell ref="D4:D6"/>
    <mergeCell ref="D9:D12"/>
    <mergeCell ref="D14:D15"/>
    <mergeCell ref="D17:D18"/>
    <mergeCell ref="D19:D20"/>
    <mergeCell ref="D26:D27"/>
    <mergeCell ref="D35:D36"/>
    <mergeCell ref="D37:D38"/>
    <mergeCell ref="D39:D41"/>
    <mergeCell ref="D42:D43"/>
    <mergeCell ref="D44:D45"/>
    <mergeCell ref="D46:D48"/>
    <mergeCell ref="D51:D52"/>
    <mergeCell ref="D56:D57"/>
    <mergeCell ref="D62:D63"/>
    <mergeCell ref="D64:D65"/>
    <mergeCell ref="D67:D68"/>
    <mergeCell ref="D70:D72"/>
    <mergeCell ref="D74:D75"/>
    <mergeCell ref="D76:D77"/>
    <mergeCell ref="D78:D79"/>
    <mergeCell ref="D81:D83"/>
    <mergeCell ref="D84:D85"/>
    <mergeCell ref="D86:D87"/>
    <mergeCell ref="D88:D89"/>
    <mergeCell ref="D90:D91"/>
    <mergeCell ref="D92:D93"/>
    <mergeCell ref="D94:D95"/>
    <mergeCell ref="D97:D98"/>
    <mergeCell ref="D100:D101"/>
    <mergeCell ref="D102:D104"/>
    <mergeCell ref="D107:D108"/>
    <mergeCell ref="D111:D112"/>
    <mergeCell ref="D113:D114"/>
    <mergeCell ref="D115:D117"/>
    <mergeCell ref="D119:D122"/>
    <mergeCell ref="D123:D124"/>
    <mergeCell ref="D126:D127"/>
    <mergeCell ref="D128:D131"/>
    <mergeCell ref="D133:D134"/>
    <mergeCell ref="D135:D136"/>
    <mergeCell ref="D137:D138"/>
    <mergeCell ref="D142:D144"/>
    <mergeCell ref="D145:D146"/>
    <mergeCell ref="D147:D148"/>
    <mergeCell ref="D150:D151"/>
    <mergeCell ref="D163:D167"/>
    <mergeCell ref="D173:D174"/>
    <mergeCell ref="D175:D176"/>
    <mergeCell ref="D179:D180"/>
    <mergeCell ref="E4:E6"/>
    <mergeCell ref="E9:E12"/>
    <mergeCell ref="E14:E15"/>
    <mergeCell ref="E17:E18"/>
    <mergeCell ref="E19:E20"/>
    <mergeCell ref="E26:E27"/>
    <mergeCell ref="E35:E36"/>
    <mergeCell ref="E37:E38"/>
    <mergeCell ref="E39:E41"/>
    <mergeCell ref="E42:E43"/>
    <mergeCell ref="E44:E45"/>
    <mergeCell ref="E46:E48"/>
    <mergeCell ref="E51:E52"/>
    <mergeCell ref="E56:E57"/>
    <mergeCell ref="E62:E63"/>
    <mergeCell ref="E64:E65"/>
    <mergeCell ref="E67:E68"/>
    <mergeCell ref="E70:E72"/>
    <mergeCell ref="E74:E75"/>
    <mergeCell ref="E76:E77"/>
    <mergeCell ref="E78:E79"/>
    <mergeCell ref="E81:E83"/>
    <mergeCell ref="E84:E85"/>
    <mergeCell ref="E86:E87"/>
    <mergeCell ref="E88:E89"/>
    <mergeCell ref="E90:E91"/>
    <mergeCell ref="E92:E93"/>
    <mergeCell ref="E94:E95"/>
    <mergeCell ref="E97:E98"/>
    <mergeCell ref="E100:E101"/>
    <mergeCell ref="E102:E104"/>
    <mergeCell ref="E107:E108"/>
    <mergeCell ref="E111:E112"/>
    <mergeCell ref="E113:E114"/>
    <mergeCell ref="E115:E117"/>
    <mergeCell ref="E119:E122"/>
    <mergeCell ref="E123:E124"/>
    <mergeCell ref="E126:E127"/>
    <mergeCell ref="E128:E131"/>
    <mergeCell ref="E133:E134"/>
    <mergeCell ref="E135:E136"/>
    <mergeCell ref="E137:E138"/>
    <mergeCell ref="E142:E144"/>
    <mergeCell ref="E145:E146"/>
    <mergeCell ref="E147:E148"/>
    <mergeCell ref="E150:E151"/>
    <mergeCell ref="E163:E167"/>
    <mergeCell ref="E173:E174"/>
    <mergeCell ref="E175:E176"/>
    <mergeCell ref="E179:E180"/>
    <mergeCell ref="F4:F6"/>
    <mergeCell ref="F9:F12"/>
    <mergeCell ref="F14:F15"/>
    <mergeCell ref="F17:F18"/>
    <mergeCell ref="F19:F20"/>
    <mergeCell ref="F26:F27"/>
    <mergeCell ref="F35:F36"/>
    <mergeCell ref="F37:F38"/>
    <mergeCell ref="F39:F41"/>
    <mergeCell ref="F42:F43"/>
    <mergeCell ref="F44:F45"/>
    <mergeCell ref="F46:F48"/>
    <mergeCell ref="F51:F52"/>
    <mergeCell ref="F56:F57"/>
    <mergeCell ref="F62:F63"/>
    <mergeCell ref="F64:F65"/>
    <mergeCell ref="F67:F68"/>
    <mergeCell ref="F70:F72"/>
    <mergeCell ref="F74:F75"/>
    <mergeCell ref="F76:F77"/>
    <mergeCell ref="F78:F79"/>
    <mergeCell ref="F81:F83"/>
    <mergeCell ref="F84:F85"/>
    <mergeCell ref="F86:F87"/>
    <mergeCell ref="F88:F89"/>
    <mergeCell ref="F90:F91"/>
    <mergeCell ref="F92:F93"/>
    <mergeCell ref="F94:F95"/>
    <mergeCell ref="F97:F98"/>
    <mergeCell ref="F100:F101"/>
    <mergeCell ref="F102:F104"/>
    <mergeCell ref="F107:F108"/>
    <mergeCell ref="F111:F112"/>
    <mergeCell ref="F113:F114"/>
    <mergeCell ref="F115:F117"/>
    <mergeCell ref="F119:F122"/>
    <mergeCell ref="F123:F124"/>
    <mergeCell ref="F126:F127"/>
    <mergeCell ref="F128:F131"/>
    <mergeCell ref="F133:F134"/>
    <mergeCell ref="F135:F136"/>
    <mergeCell ref="F137:F138"/>
    <mergeCell ref="F142:F144"/>
    <mergeCell ref="F145:F146"/>
    <mergeCell ref="F147:F148"/>
    <mergeCell ref="F150:F151"/>
    <mergeCell ref="F163:F167"/>
    <mergeCell ref="F173:F174"/>
    <mergeCell ref="F175:F176"/>
    <mergeCell ref="F179:F180"/>
    <mergeCell ref="G4:G6"/>
    <mergeCell ref="G9:G12"/>
    <mergeCell ref="G14:G15"/>
    <mergeCell ref="G17:G18"/>
    <mergeCell ref="G19:G20"/>
    <mergeCell ref="G26:G27"/>
    <mergeCell ref="G35:G36"/>
    <mergeCell ref="G37:G38"/>
    <mergeCell ref="G39:G41"/>
    <mergeCell ref="G42:G43"/>
    <mergeCell ref="G44:G45"/>
    <mergeCell ref="G46:G48"/>
    <mergeCell ref="G51:G52"/>
    <mergeCell ref="G56:G57"/>
    <mergeCell ref="G62:G63"/>
    <mergeCell ref="G64:G65"/>
    <mergeCell ref="G67:G68"/>
    <mergeCell ref="G70:G72"/>
    <mergeCell ref="G74:G75"/>
    <mergeCell ref="G76:G77"/>
    <mergeCell ref="G78:G79"/>
    <mergeCell ref="G81:G83"/>
    <mergeCell ref="G84:G85"/>
    <mergeCell ref="G86:G87"/>
    <mergeCell ref="G88:G89"/>
    <mergeCell ref="G90:G91"/>
    <mergeCell ref="G92:G93"/>
    <mergeCell ref="G94:G95"/>
    <mergeCell ref="G97:G98"/>
    <mergeCell ref="G100:G101"/>
    <mergeCell ref="G102:G104"/>
    <mergeCell ref="G107:G108"/>
    <mergeCell ref="G111:G112"/>
    <mergeCell ref="G113:G114"/>
    <mergeCell ref="G115:G117"/>
    <mergeCell ref="G119:G122"/>
    <mergeCell ref="G123:G124"/>
    <mergeCell ref="G126:G127"/>
    <mergeCell ref="G128:G131"/>
    <mergeCell ref="G133:G134"/>
    <mergeCell ref="G135:G136"/>
    <mergeCell ref="G137:G138"/>
    <mergeCell ref="G142:G144"/>
    <mergeCell ref="G145:G146"/>
    <mergeCell ref="G147:G148"/>
    <mergeCell ref="G150:G151"/>
    <mergeCell ref="G163:G167"/>
    <mergeCell ref="G173:G174"/>
    <mergeCell ref="G175:G176"/>
    <mergeCell ref="G179:G180"/>
    <mergeCell ref="H4:H6"/>
    <mergeCell ref="H9:H12"/>
    <mergeCell ref="H14:H15"/>
    <mergeCell ref="H17:H18"/>
    <mergeCell ref="H19:H20"/>
    <mergeCell ref="H26:H27"/>
    <mergeCell ref="H35:H36"/>
    <mergeCell ref="H37:H38"/>
    <mergeCell ref="H39:H41"/>
    <mergeCell ref="H42:H43"/>
    <mergeCell ref="H44:H45"/>
    <mergeCell ref="H46:H48"/>
    <mergeCell ref="H51:H52"/>
    <mergeCell ref="H56:H57"/>
    <mergeCell ref="H62:H63"/>
    <mergeCell ref="H64:H65"/>
    <mergeCell ref="H67:H68"/>
    <mergeCell ref="H70:H72"/>
    <mergeCell ref="H74:H75"/>
    <mergeCell ref="H76:H77"/>
    <mergeCell ref="H78:H79"/>
    <mergeCell ref="H81:H83"/>
    <mergeCell ref="H84:H85"/>
    <mergeCell ref="H86:H87"/>
    <mergeCell ref="H88:H89"/>
    <mergeCell ref="H90:H91"/>
    <mergeCell ref="H92:H93"/>
    <mergeCell ref="H94:H95"/>
    <mergeCell ref="H97:H98"/>
    <mergeCell ref="H100:H101"/>
    <mergeCell ref="H102:H104"/>
    <mergeCell ref="H107:H108"/>
    <mergeCell ref="H111:H112"/>
    <mergeCell ref="H113:H114"/>
    <mergeCell ref="H115:H117"/>
    <mergeCell ref="H119:H122"/>
    <mergeCell ref="H123:H124"/>
    <mergeCell ref="H126:H127"/>
    <mergeCell ref="H128:H131"/>
    <mergeCell ref="H133:H134"/>
    <mergeCell ref="H135:H136"/>
    <mergeCell ref="H137:H138"/>
    <mergeCell ref="H142:H144"/>
    <mergeCell ref="H145:H146"/>
    <mergeCell ref="H147:H148"/>
    <mergeCell ref="H150:H151"/>
    <mergeCell ref="H163:H167"/>
    <mergeCell ref="H173:H174"/>
    <mergeCell ref="H175:H176"/>
    <mergeCell ref="H179:H180"/>
    <mergeCell ref="I4:I6"/>
    <mergeCell ref="I9:I12"/>
    <mergeCell ref="I14:I15"/>
    <mergeCell ref="I17:I18"/>
    <mergeCell ref="I19:I20"/>
    <mergeCell ref="I26:I27"/>
    <mergeCell ref="I35:I36"/>
    <mergeCell ref="I37:I38"/>
    <mergeCell ref="I39:I41"/>
    <mergeCell ref="I42:I43"/>
    <mergeCell ref="I44:I45"/>
    <mergeCell ref="I46:I48"/>
    <mergeCell ref="I51:I52"/>
    <mergeCell ref="I56:I57"/>
    <mergeCell ref="I62:I63"/>
    <mergeCell ref="I64:I65"/>
    <mergeCell ref="I67:I68"/>
    <mergeCell ref="I70:I72"/>
    <mergeCell ref="I74:I75"/>
    <mergeCell ref="I76:I77"/>
    <mergeCell ref="I78:I79"/>
    <mergeCell ref="I81:I83"/>
    <mergeCell ref="I84:I85"/>
    <mergeCell ref="I86:I87"/>
    <mergeCell ref="I88:I89"/>
    <mergeCell ref="I90:I91"/>
    <mergeCell ref="I92:I93"/>
    <mergeCell ref="I94:I95"/>
    <mergeCell ref="I97:I98"/>
    <mergeCell ref="I100:I101"/>
    <mergeCell ref="I102:I104"/>
    <mergeCell ref="I107:I108"/>
    <mergeCell ref="I111:I112"/>
    <mergeCell ref="I113:I114"/>
    <mergeCell ref="I115:I117"/>
    <mergeCell ref="I119:I122"/>
    <mergeCell ref="I123:I124"/>
    <mergeCell ref="I126:I127"/>
    <mergeCell ref="I128:I131"/>
    <mergeCell ref="I133:I134"/>
    <mergeCell ref="I135:I136"/>
    <mergeCell ref="I137:I138"/>
    <mergeCell ref="I142:I144"/>
    <mergeCell ref="I145:I146"/>
    <mergeCell ref="I147:I148"/>
    <mergeCell ref="I150:I151"/>
    <mergeCell ref="I163:I167"/>
    <mergeCell ref="I173:I174"/>
    <mergeCell ref="I175:I176"/>
    <mergeCell ref="I179:I180"/>
    <mergeCell ref="J4:J6"/>
    <mergeCell ref="J9:J12"/>
    <mergeCell ref="J14:J15"/>
    <mergeCell ref="J17:J18"/>
    <mergeCell ref="J19:J20"/>
    <mergeCell ref="J26:J27"/>
    <mergeCell ref="J35:J36"/>
    <mergeCell ref="J37:J38"/>
    <mergeCell ref="J39:J41"/>
    <mergeCell ref="J42:J43"/>
    <mergeCell ref="J44:J45"/>
    <mergeCell ref="J46:J48"/>
    <mergeCell ref="J51:J52"/>
    <mergeCell ref="J56:J57"/>
    <mergeCell ref="J62:J63"/>
    <mergeCell ref="J64:J65"/>
    <mergeCell ref="J67:J68"/>
    <mergeCell ref="J70:J72"/>
    <mergeCell ref="J74:J75"/>
    <mergeCell ref="J76:J77"/>
    <mergeCell ref="J78:J79"/>
    <mergeCell ref="J81:J83"/>
    <mergeCell ref="J84:J85"/>
    <mergeCell ref="J86:J87"/>
    <mergeCell ref="J88:J89"/>
    <mergeCell ref="J90:J91"/>
    <mergeCell ref="J92:J93"/>
    <mergeCell ref="J94:J95"/>
    <mergeCell ref="J97:J98"/>
    <mergeCell ref="J100:J101"/>
    <mergeCell ref="J102:J104"/>
    <mergeCell ref="J107:J108"/>
    <mergeCell ref="J111:J112"/>
    <mergeCell ref="J113:J114"/>
    <mergeCell ref="J115:J117"/>
    <mergeCell ref="J119:J122"/>
    <mergeCell ref="J123:J124"/>
    <mergeCell ref="J126:J127"/>
    <mergeCell ref="J128:J131"/>
    <mergeCell ref="J133:J134"/>
    <mergeCell ref="J135:J136"/>
    <mergeCell ref="J137:J138"/>
    <mergeCell ref="J142:J144"/>
    <mergeCell ref="J145:J146"/>
    <mergeCell ref="J147:J148"/>
    <mergeCell ref="J150:J151"/>
    <mergeCell ref="J163:J167"/>
    <mergeCell ref="J173:J174"/>
    <mergeCell ref="J175:J176"/>
    <mergeCell ref="J179:J180"/>
    <mergeCell ref="K9:K12"/>
    <mergeCell ref="K14:K15"/>
    <mergeCell ref="K17:K18"/>
    <mergeCell ref="K19:K20"/>
    <mergeCell ref="K26:K27"/>
    <mergeCell ref="K35:K36"/>
    <mergeCell ref="K37:K38"/>
    <mergeCell ref="K39:K41"/>
    <mergeCell ref="K42:K43"/>
    <mergeCell ref="K44:K45"/>
    <mergeCell ref="K46:K48"/>
    <mergeCell ref="K51:K52"/>
    <mergeCell ref="K56:K57"/>
    <mergeCell ref="K62:K63"/>
    <mergeCell ref="K64:K65"/>
    <mergeCell ref="K67:K68"/>
    <mergeCell ref="K70:K72"/>
    <mergeCell ref="K74:K75"/>
    <mergeCell ref="K76:K77"/>
    <mergeCell ref="K78:K79"/>
    <mergeCell ref="K81:K83"/>
    <mergeCell ref="K84:K85"/>
    <mergeCell ref="K86:K87"/>
    <mergeCell ref="K88:K89"/>
    <mergeCell ref="K90:K91"/>
    <mergeCell ref="K92:K93"/>
    <mergeCell ref="K94:K95"/>
    <mergeCell ref="K97:K98"/>
    <mergeCell ref="K100:K101"/>
    <mergeCell ref="K102:K104"/>
    <mergeCell ref="K107:K108"/>
    <mergeCell ref="K111:K112"/>
    <mergeCell ref="K113:K114"/>
    <mergeCell ref="K115:K117"/>
    <mergeCell ref="K119:K122"/>
    <mergeCell ref="K123:K124"/>
    <mergeCell ref="K126:K127"/>
    <mergeCell ref="K128:K131"/>
    <mergeCell ref="K133:K134"/>
    <mergeCell ref="K135:K136"/>
    <mergeCell ref="K137:K138"/>
    <mergeCell ref="K142:K144"/>
    <mergeCell ref="K145:K146"/>
    <mergeCell ref="K147:K148"/>
    <mergeCell ref="K150:K151"/>
    <mergeCell ref="K163:K167"/>
    <mergeCell ref="K173:K174"/>
    <mergeCell ref="K175:K176"/>
    <mergeCell ref="K179:K180"/>
    <mergeCell ref="L9:L12"/>
    <mergeCell ref="L14:L15"/>
    <mergeCell ref="L17:L18"/>
    <mergeCell ref="L19:L20"/>
    <mergeCell ref="L26:L27"/>
    <mergeCell ref="L35:L36"/>
    <mergeCell ref="L37:L38"/>
    <mergeCell ref="L39:L41"/>
    <mergeCell ref="L42:L43"/>
    <mergeCell ref="L44:L45"/>
    <mergeCell ref="L46:L48"/>
    <mergeCell ref="L51:L52"/>
    <mergeCell ref="L56:L57"/>
    <mergeCell ref="L62:L63"/>
    <mergeCell ref="L64:L65"/>
    <mergeCell ref="L67:L68"/>
    <mergeCell ref="L70:L72"/>
    <mergeCell ref="L74:L75"/>
    <mergeCell ref="L76:L77"/>
    <mergeCell ref="L78:L79"/>
    <mergeCell ref="L81:L83"/>
    <mergeCell ref="L84:L85"/>
    <mergeCell ref="L86:L87"/>
    <mergeCell ref="L88:L89"/>
    <mergeCell ref="L90:L91"/>
    <mergeCell ref="L92:L93"/>
    <mergeCell ref="L94:L95"/>
    <mergeCell ref="L97:L98"/>
    <mergeCell ref="L100:L101"/>
    <mergeCell ref="L102:L104"/>
    <mergeCell ref="L107:L108"/>
    <mergeCell ref="L111:L112"/>
    <mergeCell ref="L113:L114"/>
    <mergeCell ref="L115:L117"/>
    <mergeCell ref="L119:L122"/>
    <mergeCell ref="L123:L124"/>
    <mergeCell ref="L126:L127"/>
    <mergeCell ref="L128:L131"/>
    <mergeCell ref="L133:L134"/>
    <mergeCell ref="L135:L136"/>
    <mergeCell ref="L137:L138"/>
    <mergeCell ref="L142:L144"/>
    <mergeCell ref="L145:L146"/>
    <mergeCell ref="L147:L148"/>
    <mergeCell ref="L150:L151"/>
    <mergeCell ref="L163:L167"/>
    <mergeCell ref="L173:L174"/>
    <mergeCell ref="L175:L176"/>
    <mergeCell ref="L179:L180"/>
    <mergeCell ref="M9:M12"/>
    <mergeCell ref="M14:M15"/>
    <mergeCell ref="M17:M18"/>
    <mergeCell ref="M19:M20"/>
    <mergeCell ref="M26:M27"/>
    <mergeCell ref="M35:M36"/>
    <mergeCell ref="M37:M38"/>
    <mergeCell ref="M39:M41"/>
    <mergeCell ref="M42:M43"/>
    <mergeCell ref="M44:M45"/>
    <mergeCell ref="M46:M48"/>
    <mergeCell ref="M51:M52"/>
    <mergeCell ref="M56:M57"/>
    <mergeCell ref="M62:M63"/>
    <mergeCell ref="M64:M65"/>
    <mergeCell ref="M67:M68"/>
    <mergeCell ref="M70:M72"/>
    <mergeCell ref="M74:M75"/>
    <mergeCell ref="M76:M77"/>
    <mergeCell ref="M78:M79"/>
    <mergeCell ref="M81:M83"/>
    <mergeCell ref="M84:M85"/>
    <mergeCell ref="M86:M87"/>
    <mergeCell ref="M88:M89"/>
    <mergeCell ref="M90:M91"/>
    <mergeCell ref="M92:M93"/>
    <mergeCell ref="M94:M95"/>
    <mergeCell ref="M97:M98"/>
    <mergeCell ref="M100:M101"/>
    <mergeCell ref="M102:M104"/>
    <mergeCell ref="M107:M108"/>
    <mergeCell ref="M111:M112"/>
    <mergeCell ref="M113:M114"/>
    <mergeCell ref="M115:M117"/>
    <mergeCell ref="M119:M122"/>
    <mergeCell ref="M123:M124"/>
    <mergeCell ref="M126:M127"/>
    <mergeCell ref="M128:M131"/>
    <mergeCell ref="M133:M134"/>
    <mergeCell ref="M135:M136"/>
    <mergeCell ref="M137:M138"/>
    <mergeCell ref="M142:M144"/>
    <mergeCell ref="M145:M146"/>
    <mergeCell ref="M147:M148"/>
    <mergeCell ref="M150:M151"/>
    <mergeCell ref="M163:M167"/>
    <mergeCell ref="M173:M174"/>
    <mergeCell ref="M175:M176"/>
    <mergeCell ref="M179:M180"/>
    <mergeCell ref="N9:N12"/>
    <mergeCell ref="N14:N15"/>
    <mergeCell ref="N17:N18"/>
    <mergeCell ref="N19:N20"/>
    <mergeCell ref="N26:N27"/>
    <mergeCell ref="N35:N36"/>
    <mergeCell ref="N37:N38"/>
    <mergeCell ref="N39:N41"/>
    <mergeCell ref="N42:N43"/>
    <mergeCell ref="N44:N45"/>
    <mergeCell ref="N46:N48"/>
    <mergeCell ref="N51:N52"/>
    <mergeCell ref="N56:N57"/>
    <mergeCell ref="N62:N63"/>
    <mergeCell ref="N64:N65"/>
    <mergeCell ref="N67:N68"/>
    <mergeCell ref="N70:N72"/>
    <mergeCell ref="N74:N75"/>
    <mergeCell ref="N76:N77"/>
    <mergeCell ref="N78:N79"/>
    <mergeCell ref="N81:N83"/>
    <mergeCell ref="N84:N85"/>
    <mergeCell ref="N86:N87"/>
    <mergeCell ref="N88:N89"/>
    <mergeCell ref="N90:N91"/>
    <mergeCell ref="N92:N93"/>
    <mergeCell ref="N94:N95"/>
    <mergeCell ref="N97:N98"/>
    <mergeCell ref="N100:N101"/>
    <mergeCell ref="N102:N104"/>
    <mergeCell ref="N107:N108"/>
    <mergeCell ref="N111:N112"/>
    <mergeCell ref="N113:N114"/>
    <mergeCell ref="N115:N117"/>
    <mergeCell ref="N119:N122"/>
    <mergeCell ref="N123:N124"/>
    <mergeCell ref="N126:N127"/>
    <mergeCell ref="N128:N131"/>
    <mergeCell ref="N133:N134"/>
    <mergeCell ref="N135:N136"/>
    <mergeCell ref="N137:N138"/>
    <mergeCell ref="N142:N144"/>
    <mergeCell ref="N145:N146"/>
    <mergeCell ref="N147:N148"/>
    <mergeCell ref="N150:N151"/>
    <mergeCell ref="N163:N167"/>
    <mergeCell ref="N173:N174"/>
    <mergeCell ref="N175:N176"/>
    <mergeCell ref="N179:N180"/>
    <mergeCell ref="O9:O12"/>
    <mergeCell ref="O14:O15"/>
    <mergeCell ref="O17:O18"/>
    <mergeCell ref="O19:O20"/>
    <mergeCell ref="O26:O27"/>
    <mergeCell ref="O35:O36"/>
    <mergeCell ref="O37:O38"/>
    <mergeCell ref="O39:O41"/>
    <mergeCell ref="O42:O43"/>
    <mergeCell ref="O44:O45"/>
    <mergeCell ref="O46:O48"/>
    <mergeCell ref="O51:O52"/>
    <mergeCell ref="O56:O57"/>
    <mergeCell ref="O62:O63"/>
    <mergeCell ref="O64:O65"/>
    <mergeCell ref="O67:O68"/>
    <mergeCell ref="O70:O72"/>
    <mergeCell ref="O74:O75"/>
    <mergeCell ref="O76:O77"/>
    <mergeCell ref="O78:O79"/>
    <mergeCell ref="O81:O83"/>
    <mergeCell ref="O84:O85"/>
    <mergeCell ref="O86:O87"/>
    <mergeCell ref="O88:O89"/>
    <mergeCell ref="O90:O91"/>
    <mergeCell ref="O92:O93"/>
    <mergeCell ref="O94:O95"/>
    <mergeCell ref="O97:O98"/>
    <mergeCell ref="O100:O101"/>
    <mergeCell ref="O102:O104"/>
    <mergeCell ref="O107:O108"/>
    <mergeCell ref="O111:O112"/>
    <mergeCell ref="O113:O114"/>
    <mergeCell ref="O115:O117"/>
    <mergeCell ref="O119:O122"/>
    <mergeCell ref="O123:O124"/>
    <mergeCell ref="O126:O127"/>
    <mergeCell ref="O128:O131"/>
    <mergeCell ref="O133:O134"/>
    <mergeCell ref="O135:O136"/>
    <mergeCell ref="O137:O138"/>
    <mergeCell ref="O142:O144"/>
    <mergeCell ref="O145:O146"/>
    <mergeCell ref="O147:O148"/>
    <mergeCell ref="O150:O151"/>
    <mergeCell ref="O163:O167"/>
    <mergeCell ref="O173:O174"/>
    <mergeCell ref="O175:O176"/>
    <mergeCell ref="O179:O180"/>
    <mergeCell ref="P4:P6"/>
    <mergeCell ref="P9:P12"/>
    <mergeCell ref="P14:P15"/>
    <mergeCell ref="P17:P18"/>
    <mergeCell ref="P19:P20"/>
    <mergeCell ref="P26:P27"/>
    <mergeCell ref="P35:P36"/>
    <mergeCell ref="P37:P38"/>
    <mergeCell ref="P39:P41"/>
    <mergeCell ref="P42:P43"/>
    <mergeCell ref="P44:P45"/>
    <mergeCell ref="P46:P48"/>
    <mergeCell ref="P51:P52"/>
    <mergeCell ref="P56:P57"/>
    <mergeCell ref="P62:P63"/>
    <mergeCell ref="P64:P65"/>
    <mergeCell ref="P67:P68"/>
    <mergeCell ref="P70:P72"/>
    <mergeCell ref="P74:P75"/>
    <mergeCell ref="P76:P77"/>
    <mergeCell ref="P78:P79"/>
    <mergeCell ref="P81:P83"/>
    <mergeCell ref="P84:P85"/>
    <mergeCell ref="P86:P87"/>
    <mergeCell ref="P88:P89"/>
    <mergeCell ref="P90:P91"/>
    <mergeCell ref="P92:P93"/>
    <mergeCell ref="P94:P95"/>
    <mergeCell ref="P97:P98"/>
    <mergeCell ref="P100:P101"/>
    <mergeCell ref="P102:P104"/>
    <mergeCell ref="P107:P108"/>
    <mergeCell ref="P111:P112"/>
    <mergeCell ref="P113:P114"/>
    <mergeCell ref="P115:P117"/>
    <mergeCell ref="P119:P122"/>
    <mergeCell ref="P123:P124"/>
    <mergeCell ref="P126:P127"/>
    <mergeCell ref="P128:P131"/>
    <mergeCell ref="P133:P134"/>
    <mergeCell ref="P135:P136"/>
    <mergeCell ref="P137:P138"/>
    <mergeCell ref="P142:P144"/>
    <mergeCell ref="P145:P146"/>
    <mergeCell ref="P147:P148"/>
    <mergeCell ref="P150:P151"/>
    <mergeCell ref="P163:P167"/>
    <mergeCell ref="P173:P174"/>
    <mergeCell ref="P175:P176"/>
    <mergeCell ref="P179:P180"/>
    <mergeCell ref="Q9:Q12"/>
    <mergeCell ref="Q14:Q15"/>
    <mergeCell ref="Q17:Q18"/>
    <mergeCell ref="Q19:Q20"/>
    <mergeCell ref="Q26:Q27"/>
    <mergeCell ref="Q35:Q36"/>
    <mergeCell ref="Q37:Q38"/>
    <mergeCell ref="Q39:Q41"/>
    <mergeCell ref="Q42:Q43"/>
    <mergeCell ref="Q44:Q45"/>
    <mergeCell ref="Q46:Q48"/>
    <mergeCell ref="Q51:Q52"/>
    <mergeCell ref="Q56:Q57"/>
    <mergeCell ref="Q62:Q63"/>
    <mergeCell ref="Q64:Q65"/>
    <mergeCell ref="Q67:Q68"/>
    <mergeCell ref="Q70:Q72"/>
    <mergeCell ref="Q74:Q75"/>
    <mergeCell ref="Q76:Q77"/>
    <mergeCell ref="Q78:Q79"/>
    <mergeCell ref="Q81:Q83"/>
    <mergeCell ref="Q84:Q85"/>
    <mergeCell ref="Q86:Q87"/>
    <mergeCell ref="Q88:Q89"/>
    <mergeCell ref="Q90:Q91"/>
    <mergeCell ref="Q92:Q93"/>
    <mergeCell ref="Q94:Q95"/>
    <mergeCell ref="Q97:Q98"/>
    <mergeCell ref="Q100:Q101"/>
    <mergeCell ref="Q102:Q104"/>
    <mergeCell ref="Q107:Q108"/>
    <mergeCell ref="Q111:Q112"/>
    <mergeCell ref="Q113:Q114"/>
    <mergeCell ref="Q115:Q117"/>
    <mergeCell ref="Q119:Q122"/>
    <mergeCell ref="Q123:Q124"/>
    <mergeCell ref="Q126:Q127"/>
    <mergeCell ref="Q128:Q131"/>
    <mergeCell ref="Q133:Q134"/>
    <mergeCell ref="Q135:Q136"/>
    <mergeCell ref="Q137:Q138"/>
    <mergeCell ref="Q142:Q144"/>
    <mergeCell ref="Q145:Q146"/>
    <mergeCell ref="Q147:Q148"/>
    <mergeCell ref="Q150:Q151"/>
    <mergeCell ref="Q163:Q167"/>
    <mergeCell ref="Q173:Q174"/>
    <mergeCell ref="Q175:Q176"/>
    <mergeCell ref="Q179:Q180"/>
    <mergeCell ref="R9:R12"/>
    <mergeCell ref="R14:R15"/>
    <mergeCell ref="R17:R18"/>
    <mergeCell ref="R19:R20"/>
    <mergeCell ref="R26:R27"/>
    <mergeCell ref="R35:R36"/>
    <mergeCell ref="R37:R38"/>
    <mergeCell ref="R39:R41"/>
    <mergeCell ref="R42:R43"/>
    <mergeCell ref="R44:R45"/>
    <mergeCell ref="R46:R48"/>
    <mergeCell ref="R51:R52"/>
    <mergeCell ref="R56:R57"/>
    <mergeCell ref="R62:R63"/>
    <mergeCell ref="R64:R65"/>
    <mergeCell ref="R67:R68"/>
    <mergeCell ref="R70:R72"/>
    <mergeCell ref="R74:R75"/>
    <mergeCell ref="R76:R77"/>
    <mergeCell ref="R78:R79"/>
    <mergeCell ref="R81:R83"/>
    <mergeCell ref="R84:R85"/>
    <mergeCell ref="R86:R87"/>
    <mergeCell ref="R88:R89"/>
    <mergeCell ref="R90:R91"/>
    <mergeCell ref="R92:R93"/>
    <mergeCell ref="R94:R95"/>
    <mergeCell ref="R97:R98"/>
    <mergeCell ref="R100:R101"/>
    <mergeCell ref="R102:R104"/>
    <mergeCell ref="R107:R108"/>
    <mergeCell ref="R111:R112"/>
    <mergeCell ref="R113:R114"/>
    <mergeCell ref="R115:R117"/>
    <mergeCell ref="R119:R122"/>
    <mergeCell ref="R123:R124"/>
    <mergeCell ref="R126:R127"/>
    <mergeCell ref="R128:R131"/>
    <mergeCell ref="R133:R134"/>
    <mergeCell ref="R135:R136"/>
    <mergeCell ref="R137:R138"/>
    <mergeCell ref="R142:R144"/>
    <mergeCell ref="R145:R146"/>
    <mergeCell ref="R147:R148"/>
    <mergeCell ref="R150:R151"/>
    <mergeCell ref="R163:R167"/>
    <mergeCell ref="R173:R174"/>
    <mergeCell ref="R175:R176"/>
    <mergeCell ref="R179:R180"/>
    <mergeCell ref="S9:S12"/>
    <mergeCell ref="S14:S15"/>
    <mergeCell ref="S17:S18"/>
    <mergeCell ref="S19:S20"/>
    <mergeCell ref="S26:S27"/>
    <mergeCell ref="S35:S36"/>
    <mergeCell ref="S37:S38"/>
    <mergeCell ref="S39:S41"/>
    <mergeCell ref="S42:S43"/>
    <mergeCell ref="S44:S45"/>
    <mergeCell ref="S46:S48"/>
    <mergeCell ref="S51:S52"/>
    <mergeCell ref="S56:S57"/>
    <mergeCell ref="S62:S63"/>
    <mergeCell ref="S64:S65"/>
    <mergeCell ref="S67:S68"/>
    <mergeCell ref="S70:S72"/>
    <mergeCell ref="S74:S75"/>
    <mergeCell ref="S76:S77"/>
    <mergeCell ref="S78:S79"/>
    <mergeCell ref="S81:S83"/>
    <mergeCell ref="S84:S85"/>
    <mergeCell ref="S86:S87"/>
    <mergeCell ref="S88:S89"/>
    <mergeCell ref="S90:S91"/>
    <mergeCell ref="S92:S93"/>
    <mergeCell ref="S94:S95"/>
    <mergeCell ref="S97:S98"/>
    <mergeCell ref="S100:S101"/>
    <mergeCell ref="S102:S104"/>
    <mergeCell ref="S107:S108"/>
    <mergeCell ref="S111:S112"/>
    <mergeCell ref="S113:S114"/>
    <mergeCell ref="S115:S117"/>
    <mergeCell ref="S119:S122"/>
    <mergeCell ref="S123:S124"/>
    <mergeCell ref="S126:S127"/>
    <mergeCell ref="S128:S131"/>
    <mergeCell ref="S133:S134"/>
    <mergeCell ref="S135:S136"/>
    <mergeCell ref="S137:S138"/>
    <mergeCell ref="S142:S144"/>
    <mergeCell ref="S145:S146"/>
    <mergeCell ref="S147:S148"/>
    <mergeCell ref="S150:S151"/>
    <mergeCell ref="S163:S167"/>
    <mergeCell ref="S173:S174"/>
    <mergeCell ref="S175:S176"/>
    <mergeCell ref="S179:S180"/>
    <mergeCell ref="T9:T12"/>
    <mergeCell ref="T14:T15"/>
    <mergeCell ref="T17:T18"/>
    <mergeCell ref="T19:T20"/>
    <mergeCell ref="T26:T27"/>
    <mergeCell ref="T35:T36"/>
    <mergeCell ref="T37:T38"/>
    <mergeCell ref="T39:T41"/>
    <mergeCell ref="T42:T43"/>
    <mergeCell ref="T44:T45"/>
    <mergeCell ref="T46:T48"/>
    <mergeCell ref="T51:T52"/>
    <mergeCell ref="T56:T57"/>
    <mergeCell ref="T62:T63"/>
    <mergeCell ref="T64:T65"/>
    <mergeCell ref="T67:T68"/>
    <mergeCell ref="T70:T72"/>
    <mergeCell ref="T74:T75"/>
    <mergeCell ref="T76:T77"/>
    <mergeCell ref="T78:T79"/>
    <mergeCell ref="T81:T83"/>
    <mergeCell ref="T84:T85"/>
    <mergeCell ref="T86:T87"/>
    <mergeCell ref="T88:T89"/>
    <mergeCell ref="T90:T91"/>
    <mergeCell ref="T92:T93"/>
    <mergeCell ref="T94:T95"/>
    <mergeCell ref="T97:T98"/>
    <mergeCell ref="T100:T101"/>
    <mergeCell ref="T102:T104"/>
    <mergeCell ref="T107:T108"/>
    <mergeCell ref="T111:T112"/>
    <mergeCell ref="T113:T114"/>
    <mergeCell ref="T115:T117"/>
    <mergeCell ref="T119:T122"/>
    <mergeCell ref="T123:T124"/>
    <mergeCell ref="T126:T127"/>
    <mergeCell ref="T128:T131"/>
    <mergeCell ref="T133:T134"/>
    <mergeCell ref="T135:T136"/>
    <mergeCell ref="T137:T138"/>
    <mergeCell ref="T142:T144"/>
    <mergeCell ref="T145:T146"/>
    <mergeCell ref="T147:T148"/>
    <mergeCell ref="T150:T151"/>
    <mergeCell ref="T163:T167"/>
    <mergeCell ref="T173:T174"/>
    <mergeCell ref="T175:T176"/>
    <mergeCell ref="T179:T180"/>
    <mergeCell ref="U9:U12"/>
    <mergeCell ref="U14:U15"/>
    <mergeCell ref="U17:U18"/>
    <mergeCell ref="U19:U20"/>
    <mergeCell ref="U26:U27"/>
    <mergeCell ref="U35:U36"/>
    <mergeCell ref="U37:U38"/>
    <mergeCell ref="U39:U41"/>
    <mergeCell ref="U42:U43"/>
    <mergeCell ref="U44:U45"/>
    <mergeCell ref="U46:U48"/>
    <mergeCell ref="U51:U52"/>
    <mergeCell ref="U56:U57"/>
    <mergeCell ref="U62:U63"/>
    <mergeCell ref="U64:U65"/>
    <mergeCell ref="U67:U68"/>
    <mergeCell ref="U70:U72"/>
    <mergeCell ref="U74:U75"/>
    <mergeCell ref="U76:U77"/>
    <mergeCell ref="U78:U79"/>
    <mergeCell ref="U81:U83"/>
    <mergeCell ref="U84:U85"/>
    <mergeCell ref="U86:U87"/>
    <mergeCell ref="U88:U89"/>
    <mergeCell ref="U90:U91"/>
    <mergeCell ref="U92:U93"/>
    <mergeCell ref="U94:U95"/>
    <mergeCell ref="U97:U98"/>
    <mergeCell ref="U100:U101"/>
    <mergeCell ref="U102:U104"/>
    <mergeCell ref="U107:U108"/>
    <mergeCell ref="U111:U112"/>
    <mergeCell ref="U113:U114"/>
    <mergeCell ref="U115:U117"/>
    <mergeCell ref="U119:U122"/>
    <mergeCell ref="U123:U124"/>
    <mergeCell ref="U126:U127"/>
    <mergeCell ref="U128:U131"/>
    <mergeCell ref="U133:U134"/>
    <mergeCell ref="U135:U136"/>
    <mergeCell ref="U137:U138"/>
    <mergeCell ref="U142:U144"/>
    <mergeCell ref="U145:U146"/>
    <mergeCell ref="U147:U148"/>
    <mergeCell ref="U150:U151"/>
    <mergeCell ref="U163:U167"/>
    <mergeCell ref="U173:U174"/>
    <mergeCell ref="U175:U176"/>
    <mergeCell ref="U179:U180"/>
    <mergeCell ref="V9:V12"/>
    <mergeCell ref="V14:V15"/>
    <mergeCell ref="V17:V18"/>
    <mergeCell ref="V19:V20"/>
    <mergeCell ref="V26:V27"/>
    <mergeCell ref="V35:V36"/>
    <mergeCell ref="V37:V38"/>
    <mergeCell ref="V39:V41"/>
    <mergeCell ref="V42:V43"/>
    <mergeCell ref="V44:V45"/>
    <mergeCell ref="V46:V48"/>
    <mergeCell ref="V51:V52"/>
    <mergeCell ref="V56:V57"/>
    <mergeCell ref="V62:V63"/>
    <mergeCell ref="V64:V65"/>
    <mergeCell ref="V67:V68"/>
    <mergeCell ref="V70:V72"/>
    <mergeCell ref="V74:V75"/>
    <mergeCell ref="V76:V77"/>
    <mergeCell ref="V78:V79"/>
    <mergeCell ref="V81:V83"/>
    <mergeCell ref="V84:V85"/>
    <mergeCell ref="V86:V87"/>
    <mergeCell ref="V88:V89"/>
    <mergeCell ref="V90:V91"/>
    <mergeCell ref="V92:V93"/>
    <mergeCell ref="V94:V95"/>
    <mergeCell ref="V97:V98"/>
    <mergeCell ref="V100:V101"/>
    <mergeCell ref="V102:V104"/>
    <mergeCell ref="V107:V108"/>
    <mergeCell ref="V111:V112"/>
    <mergeCell ref="V113:V114"/>
    <mergeCell ref="V115:V117"/>
    <mergeCell ref="V119:V122"/>
    <mergeCell ref="V123:V124"/>
    <mergeCell ref="V126:V127"/>
    <mergeCell ref="V128:V131"/>
    <mergeCell ref="V133:V134"/>
    <mergeCell ref="V135:V136"/>
    <mergeCell ref="V137:V138"/>
    <mergeCell ref="V142:V144"/>
    <mergeCell ref="V145:V146"/>
    <mergeCell ref="V147:V148"/>
    <mergeCell ref="V150:V151"/>
    <mergeCell ref="V163:V167"/>
    <mergeCell ref="V173:V174"/>
    <mergeCell ref="V175:V176"/>
    <mergeCell ref="V179:V180"/>
    <mergeCell ref="W9:W12"/>
    <mergeCell ref="W14:W15"/>
    <mergeCell ref="W17:W18"/>
    <mergeCell ref="W19:W20"/>
    <mergeCell ref="W26:W27"/>
    <mergeCell ref="W35:W36"/>
    <mergeCell ref="W37:W38"/>
    <mergeCell ref="W39:W41"/>
    <mergeCell ref="W42:W43"/>
    <mergeCell ref="W44:W45"/>
    <mergeCell ref="W46:W48"/>
    <mergeCell ref="W51:W52"/>
    <mergeCell ref="W56:W57"/>
    <mergeCell ref="W62:W63"/>
    <mergeCell ref="W64:W65"/>
    <mergeCell ref="W67:W68"/>
    <mergeCell ref="W70:W72"/>
    <mergeCell ref="W74:W75"/>
    <mergeCell ref="W76:W77"/>
    <mergeCell ref="W78:W79"/>
    <mergeCell ref="W81:W83"/>
    <mergeCell ref="W84:W85"/>
    <mergeCell ref="W86:W87"/>
    <mergeCell ref="W88:W89"/>
    <mergeCell ref="W90:W91"/>
    <mergeCell ref="W92:W93"/>
    <mergeCell ref="W94:W95"/>
    <mergeCell ref="W97:W98"/>
    <mergeCell ref="W100:W101"/>
    <mergeCell ref="W102:W104"/>
    <mergeCell ref="W107:W108"/>
    <mergeCell ref="W111:W112"/>
    <mergeCell ref="W113:W114"/>
    <mergeCell ref="W115:W117"/>
    <mergeCell ref="W119:W122"/>
    <mergeCell ref="W123:W124"/>
    <mergeCell ref="W126:W127"/>
    <mergeCell ref="W128:W131"/>
    <mergeCell ref="W133:W134"/>
    <mergeCell ref="W135:W136"/>
    <mergeCell ref="W137:W138"/>
    <mergeCell ref="W142:W144"/>
    <mergeCell ref="W145:W146"/>
    <mergeCell ref="W147:W148"/>
    <mergeCell ref="W150:W151"/>
    <mergeCell ref="W163:W167"/>
    <mergeCell ref="W173:W174"/>
    <mergeCell ref="W175:W176"/>
    <mergeCell ref="W179:W180"/>
    <mergeCell ref="X9:X12"/>
    <mergeCell ref="X14:X15"/>
    <mergeCell ref="X17:X18"/>
    <mergeCell ref="X19:X20"/>
    <mergeCell ref="X26:X27"/>
    <mergeCell ref="X35:X36"/>
    <mergeCell ref="X37:X38"/>
    <mergeCell ref="X39:X41"/>
    <mergeCell ref="X42:X43"/>
    <mergeCell ref="X44:X45"/>
    <mergeCell ref="X46:X48"/>
    <mergeCell ref="X51:X52"/>
    <mergeCell ref="X56:X57"/>
    <mergeCell ref="X62:X63"/>
    <mergeCell ref="X64:X65"/>
    <mergeCell ref="X67:X68"/>
    <mergeCell ref="X70:X72"/>
    <mergeCell ref="X74:X75"/>
    <mergeCell ref="X76:X77"/>
    <mergeCell ref="X78:X79"/>
    <mergeCell ref="X81:X83"/>
    <mergeCell ref="X84:X85"/>
    <mergeCell ref="X86:X87"/>
    <mergeCell ref="X88:X89"/>
    <mergeCell ref="X90:X91"/>
    <mergeCell ref="X92:X93"/>
    <mergeCell ref="X94:X95"/>
    <mergeCell ref="X97:X98"/>
    <mergeCell ref="X100:X101"/>
    <mergeCell ref="X102:X104"/>
    <mergeCell ref="X107:X108"/>
    <mergeCell ref="X111:X112"/>
    <mergeCell ref="X113:X114"/>
    <mergeCell ref="X115:X117"/>
    <mergeCell ref="X119:X122"/>
    <mergeCell ref="X123:X124"/>
    <mergeCell ref="X126:X127"/>
    <mergeCell ref="X128:X131"/>
    <mergeCell ref="X133:X134"/>
    <mergeCell ref="X135:X136"/>
    <mergeCell ref="X137:X138"/>
    <mergeCell ref="X142:X144"/>
    <mergeCell ref="X145:X146"/>
    <mergeCell ref="X147:X148"/>
    <mergeCell ref="X150:X151"/>
    <mergeCell ref="X163:X167"/>
    <mergeCell ref="X173:X174"/>
    <mergeCell ref="X175:X176"/>
    <mergeCell ref="X179:X180"/>
    <mergeCell ref="Y9:Y12"/>
    <mergeCell ref="Y14:Y15"/>
    <mergeCell ref="Y17:Y18"/>
    <mergeCell ref="Y19:Y20"/>
    <mergeCell ref="Y26:Y27"/>
    <mergeCell ref="Y35:Y36"/>
    <mergeCell ref="Y37:Y38"/>
    <mergeCell ref="Y39:Y41"/>
    <mergeCell ref="Y42:Y43"/>
    <mergeCell ref="Y44:Y45"/>
    <mergeCell ref="Y46:Y48"/>
    <mergeCell ref="Y51:Y52"/>
    <mergeCell ref="Y56:Y57"/>
    <mergeCell ref="Y62:Y63"/>
    <mergeCell ref="Y64:Y65"/>
    <mergeCell ref="Y67:Y68"/>
    <mergeCell ref="Y70:Y72"/>
    <mergeCell ref="Y74:Y75"/>
    <mergeCell ref="Y76:Y77"/>
    <mergeCell ref="Y78:Y79"/>
    <mergeCell ref="Y81:Y83"/>
    <mergeCell ref="Y84:Y85"/>
    <mergeCell ref="Y86:Y87"/>
    <mergeCell ref="Y88:Y89"/>
    <mergeCell ref="Y90:Y91"/>
    <mergeCell ref="Y92:Y93"/>
    <mergeCell ref="Y94:Y95"/>
    <mergeCell ref="Y97:Y98"/>
    <mergeCell ref="Y100:Y101"/>
    <mergeCell ref="Y102:Y104"/>
    <mergeCell ref="Y107:Y108"/>
    <mergeCell ref="Y111:Y112"/>
    <mergeCell ref="Y113:Y114"/>
    <mergeCell ref="Y115:Y117"/>
    <mergeCell ref="Y119:Y122"/>
    <mergeCell ref="Y123:Y124"/>
    <mergeCell ref="Y126:Y127"/>
    <mergeCell ref="Y128:Y131"/>
    <mergeCell ref="Y133:Y134"/>
    <mergeCell ref="Y135:Y136"/>
    <mergeCell ref="Y137:Y138"/>
    <mergeCell ref="Y142:Y144"/>
    <mergeCell ref="Y145:Y146"/>
    <mergeCell ref="Y147:Y148"/>
    <mergeCell ref="Y150:Y151"/>
    <mergeCell ref="Y163:Y167"/>
    <mergeCell ref="Y173:Y174"/>
    <mergeCell ref="Y175:Y176"/>
    <mergeCell ref="Y179:Y180"/>
    <mergeCell ref="Z9:Z12"/>
    <mergeCell ref="Z14:Z15"/>
    <mergeCell ref="Z17:Z18"/>
    <mergeCell ref="Z19:Z20"/>
    <mergeCell ref="Z26:Z27"/>
    <mergeCell ref="Z35:Z36"/>
    <mergeCell ref="Z37:Z38"/>
    <mergeCell ref="Z39:Z41"/>
    <mergeCell ref="Z42:Z43"/>
    <mergeCell ref="Z44:Z45"/>
    <mergeCell ref="Z46:Z48"/>
    <mergeCell ref="Z51:Z52"/>
    <mergeCell ref="Z56:Z57"/>
    <mergeCell ref="Z62:Z63"/>
    <mergeCell ref="Z64:Z65"/>
    <mergeCell ref="Z67:Z68"/>
    <mergeCell ref="Z70:Z72"/>
    <mergeCell ref="Z74:Z75"/>
    <mergeCell ref="Z76:Z77"/>
    <mergeCell ref="Z78:Z79"/>
    <mergeCell ref="Z81:Z83"/>
    <mergeCell ref="Z84:Z85"/>
    <mergeCell ref="Z86:Z87"/>
    <mergeCell ref="Z88:Z89"/>
    <mergeCell ref="Z90:Z91"/>
    <mergeCell ref="Z92:Z93"/>
    <mergeCell ref="Z94:Z95"/>
    <mergeCell ref="Z97:Z98"/>
    <mergeCell ref="Z100:Z101"/>
    <mergeCell ref="Z102:Z104"/>
    <mergeCell ref="Z107:Z108"/>
    <mergeCell ref="Z111:Z112"/>
    <mergeCell ref="Z113:Z114"/>
    <mergeCell ref="Z115:Z117"/>
    <mergeCell ref="Z119:Z122"/>
    <mergeCell ref="Z123:Z124"/>
    <mergeCell ref="Z126:Z127"/>
    <mergeCell ref="Z128:Z131"/>
    <mergeCell ref="Z133:Z134"/>
    <mergeCell ref="Z135:Z136"/>
    <mergeCell ref="Z137:Z138"/>
    <mergeCell ref="Z142:Z144"/>
    <mergeCell ref="Z145:Z146"/>
    <mergeCell ref="Z147:Z148"/>
    <mergeCell ref="Z150:Z151"/>
    <mergeCell ref="Z163:Z167"/>
    <mergeCell ref="Z173:Z174"/>
    <mergeCell ref="Z175:Z176"/>
    <mergeCell ref="Z179:Z180"/>
    <mergeCell ref="AA9:AA12"/>
    <mergeCell ref="AA14:AA15"/>
    <mergeCell ref="AA17:AA18"/>
    <mergeCell ref="AA19:AA20"/>
    <mergeCell ref="AA26:AA27"/>
    <mergeCell ref="AA35:AA36"/>
    <mergeCell ref="AA37:AA38"/>
    <mergeCell ref="AA39:AA41"/>
    <mergeCell ref="AA42:AA43"/>
    <mergeCell ref="AA44:AA45"/>
    <mergeCell ref="AA46:AA48"/>
    <mergeCell ref="AA51:AA52"/>
    <mergeCell ref="AA56:AA57"/>
    <mergeCell ref="AA62:AA63"/>
    <mergeCell ref="AA64:AA65"/>
    <mergeCell ref="AA67:AA68"/>
    <mergeCell ref="AA70:AA72"/>
    <mergeCell ref="AA74:AA75"/>
    <mergeCell ref="AA76:AA77"/>
    <mergeCell ref="AA78:AA79"/>
    <mergeCell ref="AA81:AA83"/>
    <mergeCell ref="AA84:AA85"/>
    <mergeCell ref="AA86:AA87"/>
    <mergeCell ref="AA88:AA89"/>
    <mergeCell ref="AA90:AA91"/>
    <mergeCell ref="AA92:AA93"/>
    <mergeCell ref="AA94:AA95"/>
    <mergeCell ref="AA97:AA98"/>
    <mergeCell ref="AA100:AA101"/>
    <mergeCell ref="AA102:AA104"/>
    <mergeCell ref="AA107:AA108"/>
    <mergeCell ref="AA111:AA112"/>
    <mergeCell ref="AA113:AA114"/>
    <mergeCell ref="AA115:AA117"/>
    <mergeCell ref="AA119:AA122"/>
    <mergeCell ref="AA123:AA124"/>
    <mergeCell ref="AA126:AA127"/>
    <mergeCell ref="AA128:AA131"/>
    <mergeCell ref="AA133:AA134"/>
    <mergeCell ref="AA135:AA136"/>
    <mergeCell ref="AA137:AA138"/>
    <mergeCell ref="AA142:AA144"/>
    <mergeCell ref="AA145:AA146"/>
    <mergeCell ref="AA147:AA148"/>
    <mergeCell ref="AA150:AA151"/>
    <mergeCell ref="AA163:AA167"/>
    <mergeCell ref="AA173:AA174"/>
    <mergeCell ref="AA175:AA176"/>
    <mergeCell ref="AA179:AA180"/>
    <mergeCell ref="AB9:AB12"/>
    <mergeCell ref="AB14:AB15"/>
    <mergeCell ref="AB17:AB18"/>
    <mergeCell ref="AB19:AB20"/>
    <mergeCell ref="AB26:AB27"/>
    <mergeCell ref="AB35:AB36"/>
    <mergeCell ref="AB37:AB38"/>
    <mergeCell ref="AB39:AB41"/>
    <mergeCell ref="AB42:AB43"/>
    <mergeCell ref="AB44:AB45"/>
    <mergeCell ref="AB46:AB48"/>
    <mergeCell ref="AB51:AB52"/>
    <mergeCell ref="AB56:AB57"/>
    <mergeCell ref="AB62:AB63"/>
    <mergeCell ref="AB64:AB65"/>
    <mergeCell ref="AB67:AB68"/>
    <mergeCell ref="AB70:AB72"/>
    <mergeCell ref="AB74:AB75"/>
    <mergeCell ref="AB76:AB77"/>
    <mergeCell ref="AB78:AB79"/>
    <mergeCell ref="AB81:AB83"/>
    <mergeCell ref="AB84:AB85"/>
    <mergeCell ref="AB86:AB87"/>
    <mergeCell ref="AB88:AB89"/>
    <mergeCell ref="AB90:AB91"/>
    <mergeCell ref="AB92:AB93"/>
    <mergeCell ref="AB94:AB95"/>
    <mergeCell ref="AB97:AB98"/>
    <mergeCell ref="AB100:AB101"/>
    <mergeCell ref="AB102:AB104"/>
    <mergeCell ref="AB107:AB108"/>
    <mergeCell ref="AB111:AB112"/>
    <mergeCell ref="AB113:AB114"/>
    <mergeCell ref="AB115:AB117"/>
    <mergeCell ref="AB119:AB122"/>
    <mergeCell ref="AB123:AB124"/>
    <mergeCell ref="AB126:AB127"/>
    <mergeCell ref="AB128:AB131"/>
    <mergeCell ref="AB133:AB134"/>
    <mergeCell ref="AB135:AB136"/>
    <mergeCell ref="AB137:AB138"/>
    <mergeCell ref="AB142:AB144"/>
    <mergeCell ref="AB145:AB146"/>
    <mergeCell ref="AB147:AB148"/>
    <mergeCell ref="AB150:AB151"/>
    <mergeCell ref="AB163:AB167"/>
    <mergeCell ref="AB173:AB174"/>
    <mergeCell ref="AB175:AB176"/>
    <mergeCell ref="AB179:AB180"/>
    <mergeCell ref="AC9:AC12"/>
    <mergeCell ref="AC14:AC15"/>
    <mergeCell ref="AC17:AC18"/>
    <mergeCell ref="AC19:AC20"/>
    <mergeCell ref="AC26:AC27"/>
    <mergeCell ref="AC35:AC36"/>
    <mergeCell ref="AC37:AC38"/>
    <mergeCell ref="AC39:AC41"/>
    <mergeCell ref="AC42:AC43"/>
    <mergeCell ref="AC44:AC45"/>
    <mergeCell ref="AC46:AC48"/>
    <mergeCell ref="AC51:AC52"/>
    <mergeCell ref="AC56:AC57"/>
    <mergeCell ref="AC62:AC63"/>
    <mergeCell ref="AC64:AC65"/>
    <mergeCell ref="AC67:AC68"/>
    <mergeCell ref="AC70:AC72"/>
    <mergeCell ref="AC74:AC75"/>
    <mergeCell ref="AC76:AC77"/>
    <mergeCell ref="AC78:AC79"/>
    <mergeCell ref="AC81:AC83"/>
    <mergeCell ref="AC84:AC85"/>
    <mergeCell ref="AC86:AC87"/>
    <mergeCell ref="AC88:AC89"/>
    <mergeCell ref="AC90:AC91"/>
    <mergeCell ref="AC92:AC93"/>
    <mergeCell ref="AC94:AC95"/>
    <mergeCell ref="AC97:AC98"/>
    <mergeCell ref="AC100:AC101"/>
    <mergeCell ref="AC102:AC104"/>
    <mergeCell ref="AC107:AC108"/>
    <mergeCell ref="AC111:AC112"/>
    <mergeCell ref="AC113:AC114"/>
    <mergeCell ref="AC115:AC117"/>
    <mergeCell ref="AC119:AC122"/>
    <mergeCell ref="AC123:AC124"/>
    <mergeCell ref="AC126:AC127"/>
    <mergeCell ref="AC128:AC131"/>
    <mergeCell ref="AC133:AC134"/>
    <mergeCell ref="AC135:AC136"/>
    <mergeCell ref="AC137:AC138"/>
    <mergeCell ref="AC142:AC144"/>
    <mergeCell ref="AC145:AC146"/>
    <mergeCell ref="AC147:AC148"/>
    <mergeCell ref="AC150:AC151"/>
    <mergeCell ref="AC163:AC167"/>
    <mergeCell ref="AC173:AC174"/>
    <mergeCell ref="AC175:AC176"/>
    <mergeCell ref="AC179:AC180"/>
    <mergeCell ref="AD9:AD12"/>
    <mergeCell ref="AD14:AD15"/>
    <mergeCell ref="AD17:AD18"/>
    <mergeCell ref="AD19:AD20"/>
    <mergeCell ref="AD26:AD27"/>
    <mergeCell ref="AD35:AD36"/>
    <mergeCell ref="AD37:AD38"/>
    <mergeCell ref="AD39:AD41"/>
    <mergeCell ref="AD42:AD43"/>
    <mergeCell ref="AD44:AD45"/>
    <mergeCell ref="AD46:AD48"/>
    <mergeCell ref="AD51:AD52"/>
    <mergeCell ref="AD56:AD57"/>
    <mergeCell ref="AD62:AD63"/>
    <mergeCell ref="AD64:AD65"/>
    <mergeCell ref="AD67:AD68"/>
    <mergeCell ref="AD70:AD72"/>
    <mergeCell ref="AD74:AD75"/>
    <mergeCell ref="AD76:AD77"/>
    <mergeCell ref="AD78:AD79"/>
    <mergeCell ref="AD81:AD83"/>
    <mergeCell ref="AD84:AD85"/>
    <mergeCell ref="AD86:AD87"/>
    <mergeCell ref="AD88:AD89"/>
    <mergeCell ref="AD90:AD91"/>
    <mergeCell ref="AD92:AD93"/>
    <mergeCell ref="AD94:AD95"/>
    <mergeCell ref="AD97:AD98"/>
    <mergeCell ref="AD100:AD101"/>
    <mergeCell ref="AD102:AD104"/>
    <mergeCell ref="AD107:AD108"/>
    <mergeCell ref="AD111:AD112"/>
    <mergeCell ref="AD113:AD114"/>
    <mergeCell ref="AD115:AD117"/>
    <mergeCell ref="AD119:AD122"/>
    <mergeCell ref="AD123:AD124"/>
    <mergeCell ref="AD126:AD127"/>
    <mergeCell ref="AD128:AD131"/>
    <mergeCell ref="AD133:AD134"/>
    <mergeCell ref="AD135:AD136"/>
    <mergeCell ref="AD137:AD138"/>
    <mergeCell ref="AD142:AD144"/>
    <mergeCell ref="AD145:AD146"/>
    <mergeCell ref="AD147:AD148"/>
    <mergeCell ref="AD150:AD151"/>
    <mergeCell ref="AD163:AD167"/>
    <mergeCell ref="AD173:AD174"/>
    <mergeCell ref="AD175:AD176"/>
    <mergeCell ref="AD179:AD180"/>
    <mergeCell ref="AE9:AE12"/>
    <mergeCell ref="AE14:AE15"/>
    <mergeCell ref="AE17:AE18"/>
    <mergeCell ref="AE19:AE20"/>
    <mergeCell ref="AE26:AE27"/>
    <mergeCell ref="AE35:AE36"/>
    <mergeCell ref="AE37:AE38"/>
    <mergeCell ref="AE39:AE41"/>
    <mergeCell ref="AE42:AE43"/>
    <mergeCell ref="AE44:AE45"/>
    <mergeCell ref="AE46:AE48"/>
    <mergeCell ref="AE51:AE52"/>
    <mergeCell ref="AE56:AE57"/>
    <mergeCell ref="AE62:AE63"/>
    <mergeCell ref="AE64:AE65"/>
    <mergeCell ref="AE67:AE68"/>
    <mergeCell ref="AE70:AE72"/>
    <mergeCell ref="AE74:AE75"/>
    <mergeCell ref="AE76:AE77"/>
    <mergeCell ref="AE78:AE79"/>
    <mergeCell ref="AE81:AE83"/>
    <mergeCell ref="AE84:AE85"/>
    <mergeCell ref="AE86:AE87"/>
    <mergeCell ref="AE88:AE89"/>
    <mergeCell ref="AE90:AE91"/>
    <mergeCell ref="AE92:AE93"/>
    <mergeCell ref="AE94:AE95"/>
    <mergeCell ref="AE97:AE98"/>
    <mergeCell ref="AE100:AE101"/>
    <mergeCell ref="AE102:AE104"/>
    <mergeCell ref="AE107:AE108"/>
    <mergeCell ref="AE111:AE112"/>
    <mergeCell ref="AE113:AE114"/>
    <mergeCell ref="AE115:AE117"/>
    <mergeCell ref="AE119:AE122"/>
    <mergeCell ref="AE123:AE124"/>
    <mergeCell ref="AE126:AE127"/>
    <mergeCell ref="AE128:AE131"/>
    <mergeCell ref="AE133:AE134"/>
    <mergeCell ref="AE135:AE136"/>
    <mergeCell ref="AE137:AE138"/>
    <mergeCell ref="AE142:AE144"/>
    <mergeCell ref="AE145:AE146"/>
    <mergeCell ref="AE147:AE148"/>
    <mergeCell ref="AE150:AE151"/>
    <mergeCell ref="AE163:AE167"/>
    <mergeCell ref="AE173:AE174"/>
    <mergeCell ref="AE175:AE176"/>
    <mergeCell ref="AE179:AE180"/>
    <mergeCell ref="AF9:AF12"/>
    <mergeCell ref="AF14:AF15"/>
    <mergeCell ref="AF17:AF18"/>
    <mergeCell ref="AF19:AF20"/>
    <mergeCell ref="AF26:AF27"/>
    <mergeCell ref="AF35:AF36"/>
    <mergeCell ref="AF37:AF38"/>
    <mergeCell ref="AF39:AF41"/>
    <mergeCell ref="AF42:AF43"/>
    <mergeCell ref="AF44:AF45"/>
    <mergeCell ref="AF46:AF48"/>
    <mergeCell ref="AF51:AF52"/>
    <mergeCell ref="AF56:AF57"/>
    <mergeCell ref="AF62:AF63"/>
    <mergeCell ref="AF64:AF65"/>
    <mergeCell ref="AF67:AF68"/>
    <mergeCell ref="AF70:AF72"/>
    <mergeCell ref="AF74:AF75"/>
    <mergeCell ref="AF76:AF77"/>
    <mergeCell ref="AF78:AF79"/>
    <mergeCell ref="AF81:AF83"/>
    <mergeCell ref="AF84:AF85"/>
    <mergeCell ref="AF86:AF87"/>
    <mergeCell ref="AF88:AF89"/>
    <mergeCell ref="AF90:AF91"/>
    <mergeCell ref="AF92:AF93"/>
    <mergeCell ref="AF94:AF95"/>
    <mergeCell ref="AF97:AF98"/>
    <mergeCell ref="AF100:AF101"/>
    <mergeCell ref="AF102:AF104"/>
    <mergeCell ref="AF107:AF108"/>
    <mergeCell ref="AF111:AF112"/>
    <mergeCell ref="AF113:AF114"/>
    <mergeCell ref="AF115:AF117"/>
    <mergeCell ref="AF119:AF122"/>
    <mergeCell ref="AF123:AF124"/>
    <mergeCell ref="AF126:AF127"/>
    <mergeCell ref="AF128:AF131"/>
    <mergeCell ref="AF133:AF134"/>
    <mergeCell ref="AF135:AF136"/>
    <mergeCell ref="AF137:AF138"/>
    <mergeCell ref="AF142:AF144"/>
    <mergeCell ref="AF145:AF146"/>
    <mergeCell ref="AF147:AF148"/>
    <mergeCell ref="AF150:AF151"/>
    <mergeCell ref="AF163:AF167"/>
    <mergeCell ref="AF173:AF174"/>
    <mergeCell ref="AF175:AF176"/>
    <mergeCell ref="AF179:AF180"/>
    <mergeCell ref="AG5:AG6"/>
    <mergeCell ref="AG9:AG12"/>
    <mergeCell ref="AG14:AG15"/>
    <mergeCell ref="AG17:AG18"/>
    <mergeCell ref="AG19:AG20"/>
    <mergeCell ref="AG26:AG27"/>
    <mergeCell ref="AG35:AG36"/>
    <mergeCell ref="AG37:AG38"/>
    <mergeCell ref="AG39:AG41"/>
    <mergeCell ref="AG42:AG43"/>
    <mergeCell ref="AG44:AG45"/>
    <mergeCell ref="AG46:AG48"/>
    <mergeCell ref="AG51:AG52"/>
    <mergeCell ref="AG56:AG57"/>
    <mergeCell ref="AG62:AG63"/>
    <mergeCell ref="AG64:AG65"/>
    <mergeCell ref="AG67:AG68"/>
    <mergeCell ref="AG70:AG72"/>
    <mergeCell ref="AG74:AG75"/>
    <mergeCell ref="AG76:AG77"/>
    <mergeCell ref="AG78:AG79"/>
    <mergeCell ref="AG81:AG83"/>
    <mergeCell ref="AG84:AG85"/>
    <mergeCell ref="AG86:AG87"/>
    <mergeCell ref="AG88:AG89"/>
    <mergeCell ref="AG90:AG91"/>
    <mergeCell ref="AG92:AG93"/>
    <mergeCell ref="AG94:AG95"/>
    <mergeCell ref="AG97:AG98"/>
    <mergeCell ref="AG100:AG101"/>
    <mergeCell ref="AG102:AG104"/>
    <mergeCell ref="AG107:AG108"/>
    <mergeCell ref="AG111:AG112"/>
    <mergeCell ref="AG113:AG114"/>
    <mergeCell ref="AG115:AG117"/>
    <mergeCell ref="AG119:AG122"/>
    <mergeCell ref="AG123:AG124"/>
    <mergeCell ref="AG126:AG127"/>
    <mergeCell ref="AG128:AG131"/>
    <mergeCell ref="AG133:AG134"/>
    <mergeCell ref="AG135:AG136"/>
    <mergeCell ref="AG137:AG138"/>
    <mergeCell ref="AG142:AG144"/>
    <mergeCell ref="AG145:AG146"/>
    <mergeCell ref="AG147:AG148"/>
    <mergeCell ref="AG150:AG151"/>
    <mergeCell ref="AG163:AG167"/>
    <mergeCell ref="AG173:AG174"/>
    <mergeCell ref="AG175:AG176"/>
    <mergeCell ref="AG179:AG180"/>
    <mergeCell ref="AH5:AH6"/>
    <mergeCell ref="AH9:AH12"/>
    <mergeCell ref="AH14:AH15"/>
    <mergeCell ref="AH17:AH18"/>
    <mergeCell ref="AH19:AH20"/>
    <mergeCell ref="AH26:AH27"/>
    <mergeCell ref="AH35:AH36"/>
    <mergeCell ref="AH37:AH38"/>
    <mergeCell ref="AH39:AH41"/>
    <mergeCell ref="AH42:AH43"/>
    <mergeCell ref="AH44:AH45"/>
    <mergeCell ref="AH46:AH48"/>
    <mergeCell ref="AH51:AH52"/>
    <mergeCell ref="AH56:AH57"/>
    <mergeCell ref="AH62:AH63"/>
    <mergeCell ref="AH64:AH65"/>
    <mergeCell ref="AH67:AH68"/>
    <mergeCell ref="AH70:AH72"/>
    <mergeCell ref="AH74:AH75"/>
    <mergeCell ref="AH76:AH77"/>
    <mergeCell ref="AH78:AH79"/>
    <mergeCell ref="AH81:AH83"/>
    <mergeCell ref="AH84:AH85"/>
    <mergeCell ref="AH86:AH87"/>
    <mergeCell ref="AH88:AH89"/>
    <mergeCell ref="AH90:AH91"/>
    <mergeCell ref="AH92:AH93"/>
    <mergeCell ref="AH94:AH95"/>
    <mergeCell ref="AH97:AH98"/>
    <mergeCell ref="AH100:AH101"/>
    <mergeCell ref="AH102:AH104"/>
    <mergeCell ref="AH107:AH108"/>
    <mergeCell ref="AH111:AH112"/>
    <mergeCell ref="AH113:AH114"/>
    <mergeCell ref="AH115:AH117"/>
    <mergeCell ref="AH119:AH122"/>
    <mergeCell ref="AH123:AH124"/>
    <mergeCell ref="AH126:AH127"/>
    <mergeCell ref="AH128:AH131"/>
    <mergeCell ref="AH133:AH134"/>
    <mergeCell ref="AH135:AH136"/>
    <mergeCell ref="AH137:AH138"/>
    <mergeCell ref="AH142:AH144"/>
    <mergeCell ref="AH145:AH146"/>
    <mergeCell ref="AH147:AH148"/>
    <mergeCell ref="AH150:AH151"/>
    <mergeCell ref="AH163:AH167"/>
    <mergeCell ref="AH173:AH174"/>
    <mergeCell ref="AH175:AH176"/>
    <mergeCell ref="AH179:AH180"/>
    <mergeCell ref="AI4:AI6"/>
    <mergeCell ref="AI9:AI12"/>
    <mergeCell ref="AI14:AI15"/>
    <mergeCell ref="AI17:AI18"/>
    <mergeCell ref="AI19:AI20"/>
    <mergeCell ref="AI26:AI27"/>
    <mergeCell ref="AI35:AI36"/>
    <mergeCell ref="AI37:AI38"/>
    <mergeCell ref="AI39:AI41"/>
    <mergeCell ref="AI42:AI43"/>
    <mergeCell ref="AI44:AI45"/>
    <mergeCell ref="AI46:AI48"/>
    <mergeCell ref="AI51:AI52"/>
    <mergeCell ref="AI56:AI57"/>
    <mergeCell ref="AI62:AI63"/>
    <mergeCell ref="AI64:AI65"/>
    <mergeCell ref="AI67:AI68"/>
    <mergeCell ref="AI70:AI72"/>
    <mergeCell ref="AI74:AI75"/>
    <mergeCell ref="AI76:AI77"/>
    <mergeCell ref="AI78:AI79"/>
    <mergeCell ref="AI81:AI83"/>
    <mergeCell ref="AI84:AI85"/>
    <mergeCell ref="AI86:AI87"/>
    <mergeCell ref="AI88:AI89"/>
    <mergeCell ref="AI90:AI91"/>
    <mergeCell ref="AI92:AI93"/>
    <mergeCell ref="AI94:AI95"/>
    <mergeCell ref="AI97:AI98"/>
    <mergeCell ref="AI100:AI101"/>
    <mergeCell ref="AI102:AI104"/>
    <mergeCell ref="AI107:AI108"/>
    <mergeCell ref="AI111:AI112"/>
    <mergeCell ref="AI113:AI114"/>
    <mergeCell ref="AI115:AI117"/>
    <mergeCell ref="AI119:AI122"/>
    <mergeCell ref="AI123:AI124"/>
    <mergeCell ref="AI126:AI127"/>
    <mergeCell ref="AI128:AI131"/>
    <mergeCell ref="AI133:AI134"/>
    <mergeCell ref="AI135:AI136"/>
    <mergeCell ref="AI137:AI138"/>
    <mergeCell ref="AI142:AI144"/>
    <mergeCell ref="AI145:AI146"/>
    <mergeCell ref="AI147:AI148"/>
    <mergeCell ref="AI150:AI151"/>
    <mergeCell ref="AI163:AI167"/>
    <mergeCell ref="AI173:AI174"/>
    <mergeCell ref="AI175:AI176"/>
    <mergeCell ref="AI179:AI180"/>
    <mergeCell ref="AJ4:AJ6"/>
    <mergeCell ref="AJ9:AJ12"/>
    <mergeCell ref="AJ14:AJ15"/>
    <mergeCell ref="AJ17:AJ18"/>
    <mergeCell ref="AJ19:AJ20"/>
    <mergeCell ref="AJ26:AJ27"/>
    <mergeCell ref="AJ35:AJ36"/>
    <mergeCell ref="AJ37:AJ38"/>
    <mergeCell ref="AJ39:AJ41"/>
    <mergeCell ref="AJ42:AJ43"/>
    <mergeCell ref="AJ44:AJ45"/>
    <mergeCell ref="AJ46:AJ48"/>
    <mergeCell ref="AJ51:AJ52"/>
    <mergeCell ref="AJ56:AJ57"/>
    <mergeCell ref="AJ62:AJ63"/>
    <mergeCell ref="AJ64:AJ65"/>
    <mergeCell ref="AJ67:AJ68"/>
    <mergeCell ref="AJ70:AJ72"/>
    <mergeCell ref="AJ74:AJ75"/>
    <mergeCell ref="AJ76:AJ77"/>
    <mergeCell ref="AJ78:AJ79"/>
    <mergeCell ref="AJ81:AJ83"/>
    <mergeCell ref="AJ84:AJ85"/>
    <mergeCell ref="AJ86:AJ87"/>
    <mergeCell ref="AJ88:AJ89"/>
    <mergeCell ref="AJ90:AJ91"/>
    <mergeCell ref="AJ92:AJ93"/>
    <mergeCell ref="AJ94:AJ95"/>
    <mergeCell ref="AJ97:AJ98"/>
    <mergeCell ref="AJ100:AJ101"/>
    <mergeCell ref="AJ102:AJ104"/>
    <mergeCell ref="AJ107:AJ108"/>
    <mergeCell ref="AJ111:AJ112"/>
    <mergeCell ref="AJ113:AJ114"/>
    <mergeCell ref="AJ115:AJ117"/>
    <mergeCell ref="AJ119:AJ122"/>
    <mergeCell ref="AJ123:AJ124"/>
    <mergeCell ref="AJ126:AJ127"/>
    <mergeCell ref="AJ128:AJ131"/>
    <mergeCell ref="AJ133:AJ134"/>
    <mergeCell ref="AJ135:AJ136"/>
    <mergeCell ref="AJ137:AJ138"/>
    <mergeCell ref="AJ142:AJ144"/>
    <mergeCell ref="AJ145:AJ146"/>
    <mergeCell ref="AJ147:AJ148"/>
    <mergeCell ref="AJ150:AJ151"/>
    <mergeCell ref="AJ163:AJ167"/>
    <mergeCell ref="AJ173:AJ174"/>
    <mergeCell ref="AJ175:AJ176"/>
    <mergeCell ref="AJ179:AJ180"/>
    <mergeCell ref="AK4:AK6"/>
    <mergeCell ref="AK9:AK12"/>
    <mergeCell ref="AK14:AK15"/>
    <mergeCell ref="AK17:AK18"/>
    <mergeCell ref="AK19:AK20"/>
    <mergeCell ref="AK26:AK27"/>
    <mergeCell ref="AK35:AK36"/>
    <mergeCell ref="AK37:AK38"/>
    <mergeCell ref="AK39:AK41"/>
    <mergeCell ref="AK42:AK43"/>
    <mergeCell ref="AK44:AK45"/>
    <mergeCell ref="AK46:AK48"/>
    <mergeCell ref="AK51:AK52"/>
    <mergeCell ref="AK56:AK57"/>
    <mergeCell ref="AK62:AK63"/>
    <mergeCell ref="AK64:AK65"/>
    <mergeCell ref="AK67:AK68"/>
    <mergeCell ref="AK70:AK72"/>
    <mergeCell ref="AK74:AK75"/>
    <mergeCell ref="AK76:AK77"/>
    <mergeCell ref="AK78:AK79"/>
    <mergeCell ref="AK81:AK83"/>
    <mergeCell ref="AK84:AK85"/>
    <mergeCell ref="AK86:AK87"/>
    <mergeCell ref="AK88:AK89"/>
    <mergeCell ref="AK90:AK91"/>
    <mergeCell ref="AK92:AK93"/>
    <mergeCell ref="AK94:AK95"/>
    <mergeCell ref="AK97:AK98"/>
    <mergeCell ref="AK100:AK101"/>
    <mergeCell ref="AK102:AK104"/>
    <mergeCell ref="AK107:AK108"/>
    <mergeCell ref="AK111:AK112"/>
    <mergeCell ref="AK113:AK114"/>
    <mergeCell ref="AK115:AK117"/>
    <mergeCell ref="AK119:AK122"/>
    <mergeCell ref="AK123:AK124"/>
    <mergeCell ref="AK126:AK127"/>
    <mergeCell ref="AK128:AK131"/>
    <mergeCell ref="AK133:AK134"/>
    <mergeCell ref="AK135:AK136"/>
    <mergeCell ref="AK137:AK138"/>
    <mergeCell ref="AK142:AK144"/>
    <mergeCell ref="AK145:AK146"/>
    <mergeCell ref="AK147:AK148"/>
    <mergeCell ref="AK150:AK151"/>
    <mergeCell ref="AK163:AK167"/>
    <mergeCell ref="AK173:AK174"/>
    <mergeCell ref="AK175:AK176"/>
    <mergeCell ref="AK179:AK180"/>
    <mergeCell ref="AL4:AL6"/>
    <mergeCell ref="AL9:AL12"/>
    <mergeCell ref="AL14:AL15"/>
    <mergeCell ref="AL17:AL18"/>
    <mergeCell ref="AL19:AL20"/>
    <mergeCell ref="AL26:AL27"/>
    <mergeCell ref="AL35:AL36"/>
    <mergeCell ref="AL37:AL38"/>
    <mergeCell ref="AL39:AL41"/>
    <mergeCell ref="AL42:AL43"/>
    <mergeCell ref="AL44:AL45"/>
    <mergeCell ref="AL46:AL48"/>
    <mergeCell ref="AL51:AL52"/>
    <mergeCell ref="AL56:AL57"/>
    <mergeCell ref="AL62:AL63"/>
    <mergeCell ref="AL64:AL65"/>
    <mergeCell ref="AL67:AL68"/>
    <mergeCell ref="AL70:AL72"/>
    <mergeCell ref="AL74:AL75"/>
    <mergeCell ref="AL76:AL77"/>
    <mergeCell ref="AL78:AL79"/>
    <mergeCell ref="AL81:AL83"/>
    <mergeCell ref="AL84:AL85"/>
    <mergeCell ref="AL86:AL87"/>
    <mergeCell ref="AL88:AL89"/>
    <mergeCell ref="AL90:AL91"/>
    <mergeCell ref="AL92:AL93"/>
    <mergeCell ref="AL94:AL95"/>
    <mergeCell ref="AL97:AL98"/>
    <mergeCell ref="AL100:AL101"/>
    <mergeCell ref="AL102:AL104"/>
    <mergeCell ref="AL107:AL108"/>
    <mergeCell ref="AL111:AL112"/>
    <mergeCell ref="AL113:AL114"/>
    <mergeCell ref="AL115:AL117"/>
    <mergeCell ref="AL119:AL122"/>
    <mergeCell ref="AL123:AL124"/>
    <mergeCell ref="AL126:AL127"/>
    <mergeCell ref="AL128:AL131"/>
    <mergeCell ref="AL133:AL134"/>
    <mergeCell ref="AL135:AL136"/>
    <mergeCell ref="AL137:AL138"/>
    <mergeCell ref="AL142:AL144"/>
    <mergeCell ref="AL145:AL146"/>
    <mergeCell ref="AL147:AL148"/>
    <mergeCell ref="AL150:AL151"/>
    <mergeCell ref="AL163:AL167"/>
    <mergeCell ref="AL173:AL174"/>
    <mergeCell ref="AL175:AL176"/>
    <mergeCell ref="AL179:AL180"/>
  </mergeCells>
  <printOptions horizontalCentered="1"/>
  <pageMargins left="0.55" right="0.55" top="0.590277777777778" bottom="0.471527777777778" header="0" footer="0"/>
  <pageSetup paperSize="8" scale="11" fitToHeight="0" orientation="landscape" horizontalDpi="600"/>
  <headerFooter alignWithMargins="0"/>
  <rowBreaks count="7" manualBreakCount="7">
    <brk id="36" max="37" man="1"/>
    <brk id="50" max="37" man="1"/>
    <brk id="80" max="37" man="1"/>
    <brk id="95" max="37" man="1"/>
    <brk id="189" max="37" man="1"/>
    <brk id="196" max="16383" man="1"/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C7" sqref="C7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1" t="s">
        <v>673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3"/>
      <c r="D2" s="13"/>
      <c r="E2" s="13"/>
      <c r="F2" s="14"/>
      <c r="G2" s="15" t="s">
        <v>674</v>
      </c>
      <c r="H2" s="15"/>
      <c r="I2" s="15"/>
    </row>
    <row r="3" ht="14.25" spans="1:9">
      <c r="A3" s="16" t="s">
        <v>3</v>
      </c>
      <c r="B3" s="17" t="s">
        <v>6</v>
      </c>
      <c r="C3" s="16" t="s">
        <v>675</v>
      </c>
      <c r="D3" s="16" t="s">
        <v>676</v>
      </c>
      <c r="E3" s="18"/>
      <c r="F3" s="19" t="s">
        <v>677</v>
      </c>
      <c r="G3" s="20"/>
      <c r="H3" s="16" t="s">
        <v>678</v>
      </c>
      <c r="I3" s="18"/>
    </row>
    <row r="4" ht="28.5" spans="1:9">
      <c r="A4" s="21"/>
      <c r="B4" s="22"/>
      <c r="C4" s="21"/>
      <c r="D4" s="21"/>
      <c r="E4" s="18" t="s">
        <v>679</v>
      </c>
      <c r="F4" s="21" t="s">
        <v>680</v>
      </c>
      <c r="G4" s="23" t="s">
        <v>681</v>
      </c>
      <c r="H4" s="24" t="s">
        <v>682</v>
      </c>
      <c r="I4" s="18" t="s">
        <v>683</v>
      </c>
    </row>
    <row r="5" ht="18.75" spans="1:9">
      <c r="A5" s="25" t="s">
        <v>684</v>
      </c>
      <c r="B5" s="26"/>
      <c r="C5" s="27"/>
      <c r="D5" s="27"/>
      <c r="E5" s="27"/>
      <c r="F5" s="27"/>
      <c r="G5" s="27"/>
      <c r="H5" s="28"/>
      <c r="I5" s="28"/>
    </row>
    <row r="6" ht="18.75" spans="1:9">
      <c r="A6" s="29" t="s">
        <v>685</v>
      </c>
      <c r="B6" s="30" t="s">
        <v>686</v>
      </c>
      <c r="C6" s="31"/>
      <c r="D6" s="32"/>
      <c r="E6" s="32"/>
      <c r="F6" s="32"/>
      <c r="G6" s="33"/>
      <c r="H6" s="32"/>
      <c r="I6" s="32"/>
    </row>
    <row r="7" ht="18.75" spans="1:9">
      <c r="A7" s="29" t="s">
        <v>687</v>
      </c>
      <c r="B7" s="30" t="s">
        <v>688</v>
      </c>
      <c r="C7" s="32"/>
      <c r="D7" s="32"/>
      <c r="E7" s="32"/>
      <c r="F7" s="32"/>
      <c r="G7" s="33"/>
      <c r="H7" s="32"/>
      <c r="I7" s="32"/>
    </row>
    <row r="8" ht="18.75" spans="1:9">
      <c r="A8" s="34">
        <v>1</v>
      </c>
      <c r="B8" s="35" t="s">
        <v>689</v>
      </c>
      <c r="C8" s="32"/>
      <c r="D8" s="32"/>
      <c r="E8" s="32"/>
      <c r="F8" s="32"/>
      <c r="G8" s="33"/>
      <c r="H8" s="32"/>
      <c r="I8" s="32"/>
    </row>
    <row r="9" ht="18.75" spans="1:9">
      <c r="A9" s="34">
        <v>2</v>
      </c>
      <c r="B9" s="35" t="s">
        <v>690</v>
      </c>
      <c r="C9" s="32"/>
      <c r="D9" s="32"/>
      <c r="E9" s="32"/>
      <c r="F9" s="32"/>
      <c r="G9" s="33"/>
      <c r="H9" s="32"/>
      <c r="I9" s="32"/>
    </row>
    <row r="10" ht="18.75" spans="1:9">
      <c r="A10" s="34">
        <v>3</v>
      </c>
      <c r="B10" s="35" t="s">
        <v>691</v>
      </c>
      <c r="C10" s="36"/>
      <c r="D10" s="32"/>
      <c r="E10" s="32"/>
      <c r="F10" s="32"/>
      <c r="G10" s="33"/>
      <c r="H10" s="32"/>
      <c r="I10" s="32"/>
    </row>
    <row r="11" ht="18.75" spans="1:9">
      <c r="A11" s="34">
        <v>4</v>
      </c>
      <c r="B11" s="35" t="s">
        <v>692</v>
      </c>
      <c r="C11" s="32"/>
      <c r="D11" s="32"/>
      <c r="E11" s="32"/>
      <c r="F11" s="32"/>
      <c r="G11" s="33"/>
      <c r="H11" s="32"/>
      <c r="I11" s="32"/>
    </row>
    <row r="12" ht="18.75" spans="1:9">
      <c r="A12" s="34">
        <v>5</v>
      </c>
      <c r="B12" s="35" t="s">
        <v>693</v>
      </c>
      <c r="C12" s="36"/>
      <c r="D12" s="32"/>
      <c r="E12" s="32"/>
      <c r="F12" s="32"/>
      <c r="G12" s="33"/>
      <c r="H12" s="32"/>
      <c r="I12" s="32"/>
    </row>
    <row r="13" ht="18.75" spans="1:9">
      <c r="A13" s="34">
        <v>6</v>
      </c>
      <c r="B13" s="35" t="s">
        <v>694</v>
      </c>
      <c r="C13" s="32"/>
      <c r="D13" s="32"/>
      <c r="E13" s="32"/>
      <c r="F13" s="32"/>
      <c r="G13" s="33"/>
      <c r="H13" s="32"/>
      <c r="I13" s="32"/>
    </row>
    <row r="14" ht="18.75" spans="1:9">
      <c r="A14" s="34">
        <v>7</v>
      </c>
      <c r="B14" s="35" t="s">
        <v>695</v>
      </c>
      <c r="C14" s="32"/>
      <c r="D14" s="32"/>
      <c r="E14" s="32"/>
      <c r="F14" s="32"/>
      <c r="G14" s="33"/>
      <c r="H14" s="32"/>
      <c r="I14" s="32"/>
    </row>
    <row r="15" ht="18.75" spans="1:9">
      <c r="A15" s="34">
        <v>8</v>
      </c>
      <c r="B15" s="35" t="s">
        <v>696</v>
      </c>
      <c r="C15" s="32"/>
      <c r="D15" s="32"/>
      <c r="E15" s="32"/>
      <c r="F15" s="32"/>
      <c r="G15" s="33"/>
      <c r="H15" s="32"/>
      <c r="I15" s="32"/>
    </row>
    <row r="16" ht="18.75" spans="1:9">
      <c r="A16" s="34">
        <v>9</v>
      </c>
      <c r="B16" s="35" t="s">
        <v>51</v>
      </c>
      <c r="C16" s="32"/>
      <c r="D16" s="32"/>
      <c r="E16" s="32"/>
      <c r="F16" s="32"/>
      <c r="G16" s="33"/>
      <c r="H16" s="32"/>
      <c r="I16" s="32"/>
    </row>
    <row r="17" ht="18.75" spans="1:9">
      <c r="A17" s="29" t="s">
        <v>697</v>
      </c>
      <c r="B17" s="30" t="s">
        <v>698</v>
      </c>
      <c r="C17" s="32"/>
      <c r="D17" s="32"/>
      <c r="E17" s="32"/>
      <c r="F17" s="32"/>
      <c r="G17" s="33"/>
      <c r="H17" s="32"/>
      <c r="I17" s="32"/>
    </row>
    <row r="18" ht="18.75" spans="1:9">
      <c r="A18" s="34">
        <v>1</v>
      </c>
      <c r="B18" s="35" t="s">
        <v>699</v>
      </c>
      <c r="C18" s="36"/>
      <c r="D18" s="36"/>
      <c r="E18" s="36"/>
      <c r="F18" s="36"/>
      <c r="G18" s="37"/>
      <c r="H18" s="36"/>
      <c r="I18" s="36"/>
    </row>
    <row r="19" ht="18.75" spans="1:9">
      <c r="A19" s="34">
        <v>1.1</v>
      </c>
      <c r="B19" s="35" t="s">
        <v>700</v>
      </c>
      <c r="C19" s="36"/>
      <c r="D19" s="36"/>
      <c r="E19" s="36"/>
      <c r="F19" s="36"/>
      <c r="G19" s="37"/>
      <c r="H19" s="36"/>
      <c r="I19" s="36"/>
    </row>
    <row r="20" ht="18.75" spans="1:9">
      <c r="A20" s="34">
        <v>1.2</v>
      </c>
      <c r="B20" s="35" t="s">
        <v>701</v>
      </c>
      <c r="C20" s="36"/>
      <c r="D20" s="36"/>
      <c r="E20" s="36"/>
      <c r="F20" s="36"/>
      <c r="G20" s="37"/>
      <c r="H20" s="36"/>
      <c r="I20" s="36"/>
    </row>
    <row r="21" ht="18.75" spans="1:9">
      <c r="A21" s="34">
        <v>1.3</v>
      </c>
      <c r="B21" s="35" t="s">
        <v>702</v>
      </c>
      <c r="C21" s="36"/>
      <c r="D21" s="36"/>
      <c r="E21" s="36"/>
      <c r="F21" s="36"/>
      <c r="G21" s="37"/>
      <c r="H21" s="36"/>
      <c r="I21" s="36"/>
    </row>
    <row r="22" ht="18.75" spans="1:9">
      <c r="A22" s="34">
        <v>1.4</v>
      </c>
      <c r="B22" s="35" t="s">
        <v>703</v>
      </c>
      <c r="C22" s="36"/>
      <c r="D22" s="36"/>
      <c r="E22" s="36"/>
      <c r="F22" s="36"/>
      <c r="G22" s="37"/>
      <c r="H22" s="36"/>
      <c r="I22" s="36"/>
    </row>
    <row r="23" ht="18.75" spans="1:9">
      <c r="A23" s="34">
        <v>1.5</v>
      </c>
      <c r="B23" s="35" t="s">
        <v>704</v>
      </c>
      <c r="C23" s="36"/>
      <c r="D23" s="36"/>
      <c r="E23" s="36"/>
      <c r="F23" s="36"/>
      <c r="G23" s="37"/>
      <c r="H23" s="36"/>
      <c r="I23" s="36"/>
    </row>
    <row r="24" ht="18.75" spans="1:9">
      <c r="A24" s="34">
        <v>2</v>
      </c>
      <c r="B24" s="35" t="s">
        <v>705</v>
      </c>
      <c r="C24" s="36"/>
      <c r="D24" s="32"/>
      <c r="E24" s="32"/>
      <c r="F24" s="32"/>
      <c r="G24" s="33"/>
      <c r="H24" s="32"/>
      <c r="I24" s="32"/>
    </row>
    <row r="25" ht="18.75" spans="1:9">
      <c r="A25" s="34">
        <v>2.1</v>
      </c>
      <c r="B25" s="35" t="s">
        <v>706</v>
      </c>
      <c r="C25" s="36"/>
      <c r="D25" s="32"/>
      <c r="E25" s="32"/>
      <c r="F25" s="32"/>
      <c r="G25" s="33"/>
      <c r="H25" s="32"/>
      <c r="I25" s="32"/>
    </row>
    <row r="26" ht="18.75" spans="1:9">
      <c r="A26" s="34">
        <v>2.2</v>
      </c>
      <c r="B26" s="35" t="s">
        <v>707</v>
      </c>
      <c r="C26" s="36"/>
      <c r="D26" s="32"/>
      <c r="E26" s="32"/>
      <c r="F26" s="32"/>
      <c r="G26" s="33"/>
      <c r="H26" s="32"/>
      <c r="I26" s="32"/>
    </row>
    <row r="27" ht="18.75" spans="1:9">
      <c r="A27" s="34">
        <v>2.3</v>
      </c>
      <c r="B27" s="35" t="s">
        <v>708</v>
      </c>
      <c r="C27" s="36"/>
      <c r="D27" s="32"/>
      <c r="E27" s="32"/>
      <c r="F27" s="32"/>
      <c r="G27" s="33"/>
      <c r="H27" s="32"/>
      <c r="I27" s="32"/>
    </row>
    <row r="28" ht="18.75" spans="1:9">
      <c r="A28" s="34">
        <v>2.4</v>
      </c>
      <c r="B28" s="35" t="s">
        <v>709</v>
      </c>
      <c r="C28" s="36"/>
      <c r="D28" s="32"/>
      <c r="E28" s="32"/>
      <c r="F28" s="32"/>
      <c r="G28" s="33"/>
      <c r="H28" s="32"/>
      <c r="I28" s="32"/>
    </row>
    <row r="29" ht="18.75" spans="1:9">
      <c r="A29" s="34">
        <v>2.5</v>
      </c>
      <c r="B29" s="35" t="s">
        <v>710</v>
      </c>
      <c r="C29" s="36"/>
      <c r="D29" s="32"/>
      <c r="E29" s="32"/>
      <c r="F29" s="32"/>
      <c r="G29" s="33"/>
      <c r="H29" s="32"/>
      <c r="I29" s="32"/>
    </row>
    <row r="30" ht="18.75" spans="1:9">
      <c r="A30" s="34">
        <v>2.6</v>
      </c>
      <c r="B30" s="35" t="s">
        <v>711</v>
      </c>
      <c r="C30" s="36"/>
      <c r="D30" s="32"/>
      <c r="E30" s="32"/>
      <c r="F30" s="32"/>
      <c r="G30" s="33"/>
      <c r="H30" s="32"/>
      <c r="I30" s="32"/>
    </row>
    <row r="31" ht="18.75" spans="1:9">
      <c r="A31" s="34">
        <v>3</v>
      </c>
      <c r="B31" s="35" t="s">
        <v>712</v>
      </c>
      <c r="C31" s="36"/>
      <c r="D31" s="32"/>
      <c r="E31" s="32"/>
      <c r="F31" s="32"/>
      <c r="G31" s="33"/>
      <c r="H31" s="32"/>
      <c r="I31" s="32"/>
    </row>
    <row r="32" ht="18.75" spans="1:9">
      <c r="A32" s="34">
        <v>4</v>
      </c>
      <c r="B32" s="35" t="s">
        <v>713</v>
      </c>
      <c r="C32" s="32"/>
      <c r="D32" s="32"/>
      <c r="E32" s="32"/>
      <c r="F32" s="32"/>
      <c r="G32" s="33"/>
      <c r="H32" s="32"/>
      <c r="I32" s="32"/>
    </row>
    <row r="33" ht="18.75" spans="1:9">
      <c r="A33" s="34">
        <v>5</v>
      </c>
      <c r="B33" s="35" t="s">
        <v>714</v>
      </c>
      <c r="C33" s="36"/>
      <c r="D33" s="38"/>
      <c r="E33" s="32"/>
      <c r="F33" s="32"/>
      <c r="G33" s="33"/>
      <c r="H33" s="32"/>
      <c r="I33" s="32"/>
    </row>
    <row r="34" ht="18.75" spans="1:9">
      <c r="A34" s="34">
        <v>6</v>
      </c>
      <c r="B34" s="35" t="s">
        <v>715</v>
      </c>
      <c r="C34" s="36"/>
      <c r="D34" s="32"/>
      <c r="E34" s="32"/>
      <c r="F34" s="32"/>
      <c r="G34" s="33"/>
      <c r="H34" s="32"/>
      <c r="I34" s="32"/>
    </row>
    <row r="35" ht="18.75" spans="1:9">
      <c r="A35" s="34">
        <v>7</v>
      </c>
      <c r="B35" s="35" t="s">
        <v>716</v>
      </c>
      <c r="C35" s="36"/>
      <c r="D35" s="32"/>
      <c r="E35" s="32"/>
      <c r="F35" s="32"/>
      <c r="G35" s="33"/>
      <c r="H35" s="32"/>
      <c r="I35" s="32"/>
    </row>
    <row r="36" ht="18.75" spans="1:9">
      <c r="A36" s="34">
        <v>8</v>
      </c>
      <c r="B36" s="35" t="s">
        <v>717</v>
      </c>
      <c r="C36" s="39"/>
      <c r="D36" s="32"/>
      <c r="E36" s="34"/>
      <c r="F36" s="32"/>
      <c r="G36" s="33"/>
      <c r="H36" s="32"/>
      <c r="I36" s="32"/>
    </row>
    <row r="37" ht="18.75" spans="1:9">
      <c r="A37" s="34">
        <v>9</v>
      </c>
      <c r="B37" s="35" t="s">
        <v>718</v>
      </c>
      <c r="C37" s="39"/>
      <c r="D37" s="32"/>
      <c r="E37" s="34"/>
      <c r="F37" s="32"/>
      <c r="G37" s="33"/>
      <c r="H37" s="32"/>
      <c r="I37" s="32"/>
    </row>
    <row r="38" ht="18.75" spans="1:9">
      <c r="A38" s="34">
        <v>10</v>
      </c>
      <c r="B38" s="35" t="s">
        <v>719</v>
      </c>
      <c r="C38" s="39"/>
      <c r="D38" s="32"/>
      <c r="E38" s="34"/>
      <c r="F38" s="32"/>
      <c r="G38" s="33"/>
      <c r="H38" s="32"/>
      <c r="I38" s="32"/>
    </row>
    <row r="39" ht="18.75" spans="1:9">
      <c r="A39" s="34">
        <v>11</v>
      </c>
      <c r="B39" s="35" t="s">
        <v>720</v>
      </c>
      <c r="C39" s="39"/>
      <c r="D39" s="32"/>
      <c r="E39" s="34"/>
      <c r="F39" s="32"/>
      <c r="G39" s="33"/>
      <c r="H39" s="32"/>
      <c r="I39" s="32"/>
    </row>
    <row r="40" ht="18.75" spans="1:9">
      <c r="A40" s="34">
        <v>12</v>
      </c>
      <c r="B40" s="35" t="s">
        <v>51</v>
      </c>
      <c r="C40" s="39"/>
      <c r="D40" s="32"/>
      <c r="E40" s="34"/>
      <c r="F40" s="32"/>
      <c r="G40" s="33"/>
      <c r="H40" s="32"/>
      <c r="I40" s="32"/>
    </row>
    <row r="41" ht="18.75" spans="1:9">
      <c r="A41" s="29" t="s">
        <v>721</v>
      </c>
      <c r="B41" s="30" t="s">
        <v>722</v>
      </c>
      <c r="C41" s="32"/>
      <c r="D41" s="32"/>
      <c r="E41" s="32"/>
      <c r="F41" s="32"/>
      <c r="G41" s="33"/>
      <c r="H41" s="32"/>
      <c r="I41" s="32"/>
    </row>
    <row r="42" ht="18.75" spans="1:9">
      <c r="A42" s="34">
        <v>1</v>
      </c>
      <c r="B42" s="35" t="s">
        <v>723</v>
      </c>
      <c r="C42" s="36"/>
      <c r="D42" s="36"/>
      <c r="E42" s="32"/>
      <c r="F42" s="32"/>
      <c r="G42" s="33"/>
      <c r="H42" s="32"/>
      <c r="I42" s="32"/>
    </row>
    <row r="43" ht="18.75" spans="1:9">
      <c r="A43" s="34">
        <v>2</v>
      </c>
      <c r="B43" s="35" t="s">
        <v>724</v>
      </c>
      <c r="C43" s="36"/>
      <c r="D43" s="36"/>
      <c r="E43" s="32"/>
      <c r="F43" s="32"/>
      <c r="G43" s="33"/>
      <c r="H43" s="32"/>
      <c r="I43" s="32"/>
    </row>
    <row r="44" ht="18.75" spans="1:9">
      <c r="A44" s="34">
        <v>3</v>
      </c>
      <c r="B44" s="35" t="s">
        <v>725</v>
      </c>
      <c r="C44" s="32"/>
      <c r="D44" s="32"/>
      <c r="E44" s="36"/>
      <c r="F44" s="32"/>
      <c r="G44" s="33"/>
      <c r="H44" s="32"/>
      <c r="I44" s="32"/>
    </row>
    <row r="45" ht="18.75" spans="1:9">
      <c r="A45" s="34">
        <v>4</v>
      </c>
      <c r="B45" s="35" t="s">
        <v>726</v>
      </c>
      <c r="C45" s="36"/>
      <c r="D45" s="32"/>
      <c r="E45" s="32"/>
      <c r="F45" s="32"/>
      <c r="G45" s="33"/>
      <c r="H45" s="32"/>
      <c r="I45" s="32"/>
    </row>
    <row r="46" ht="18.75" spans="1:9">
      <c r="A46" s="34">
        <v>5</v>
      </c>
      <c r="B46" s="35" t="s">
        <v>727</v>
      </c>
      <c r="C46" s="36"/>
      <c r="D46" s="32"/>
      <c r="E46" s="32"/>
      <c r="F46" s="32"/>
      <c r="G46" s="33"/>
      <c r="H46" s="32"/>
      <c r="I46" s="32"/>
    </row>
    <row r="47" ht="18.75" spans="1:9">
      <c r="A47" s="34">
        <v>6</v>
      </c>
      <c r="B47" s="35" t="s">
        <v>728</v>
      </c>
      <c r="C47" s="36"/>
      <c r="D47" s="32"/>
      <c r="E47" s="32"/>
      <c r="F47" s="32"/>
      <c r="G47" s="33"/>
      <c r="H47" s="32"/>
      <c r="I47" s="32"/>
    </row>
    <row r="48" ht="18.75" spans="1:9">
      <c r="A48" s="34">
        <v>7</v>
      </c>
      <c r="B48" s="40" t="s">
        <v>729</v>
      </c>
      <c r="C48" s="36"/>
      <c r="D48" s="32"/>
      <c r="E48" s="32"/>
      <c r="F48" s="32"/>
      <c r="G48" s="33"/>
      <c r="H48" s="32"/>
      <c r="I48" s="32"/>
    </row>
    <row r="49" ht="18.75" spans="1:9">
      <c r="A49" s="34">
        <v>8</v>
      </c>
      <c r="B49" s="40" t="s">
        <v>730</v>
      </c>
      <c r="C49" s="36"/>
      <c r="D49" s="32"/>
      <c r="E49" s="32"/>
      <c r="F49" s="32"/>
      <c r="G49" s="33"/>
      <c r="H49" s="32"/>
      <c r="I49" s="32"/>
    </row>
    <row r="50" ht="18.75" spans="1:9">
      <c r="A50" s="34">
        <v>9</v>
      </c>
      <c r="B50" s="40" t="s">
        <v>731</v>
      </c>
      <c r="C50" s="36"/>
      <c r="D50" s="32"/>
      <c r="E50" s="32"/>
      <c r="F50" s="32"/>
      <c r="G50" s="33"/>
      <c r="H50" s="32"/>
      <c r="I50" s="32"/>
    </row>
    <row r="51" ht="18.75" spans="1:9">
      <c r="A51" s="29" t="s">
        <v>732</v>
      </c>
      <c r="B51" s="30" t="s">
        <v>733</v>
      </c>
      <c r="C51" s="32"/>
      <c r="D51" s="32"/>
      <c r="E51" s="32"/>
      <c r="F51" s="32"/>
      <c r="G51" s="33"/>
      <c r="H51" s="32"/>
      <c r="I51" s="32"/>
    </row>
    <row r="52" ht="18.75" spans="1:9">
      <c r="A52" s="34">
        <v>1</v>
      </c>
      <c r="B52" s="35" t="s">
        <v>734</v>
      </c>
      <c r="C52" s="32"/>
      <c r="D52" s="32"/>
      <c r="E52" s="32"/>
      <c r="F52" s="32"/>
      <c r="G52" s="33"/>
      <c r="H52" s="32"/>
      <c r="I52" s="32"/>
    </row>
    <row r="53" ht="18.75" spans="1:9">
      <c r="A53" s="34">
        <v>2</v>
      </c>
      <c r="B53" s="35" t="s">
        <v>735</v>
      </c>
      <c r="C53" s="32"/>
      <c r="D53" s="32"/>
      <c r="E53" s="32"/>
      <c r="F53" s="32"/>
      <c r="G53" s="33"/>
      <c r="H53" s="32"/>
      <c r="I53" s="32"/>
    </row>
    <row r="54" ht="18.75" spans="1:9">
      <c r="A54" s="34">
        <v>3</v>
      </c>
      <c r="B54" s="35" t="s">
        <v>736</v>
      </c>
      <c r="C54" s="32"/>
      <c r="D54" s="32"/>
      <c r="E54" s="32"/>
      <c r="F54" s="32"/>
      <c r="G54" s="33"/>
      <c r="H54" s="32"/>
      <c r="I54" s="32"/>
    </row>
    <row r="55" ht="18.75" spans="1:9">
      <c r="A55" s="34">
        <v>4</v>
      </c>
      <c r="B55" s="41" t="s">
        <v>737</v>
      </c>
      <c r="C55" s="36"/>
      <c r="D55" s="36"/>
      <c r="E55" s="32"/>
      <c r="F55" s="32"/>
      <c r="G55" s="33"/>
      <c r="H55" s="32"/>
      <c r="I55" s="32"/>
    </row>
    <row r="56" ht="18.75" spans="1:9">
      <c r="A56" s="34">
        <v>5</v>
      </c>
      <c r="B56" s="42" t="s">
        <v>738</v>
      </c>
      <c r="C56" s="32"/>
      <c r="D56" s="32"/>
      <c r="E56" s="32"/>
      <c r="F56" s="32"/>
      <c r="G56" s="33"/>
      <c r="H56" s="32"/>
      <c r="I56" s="32"/>
    </row>
    <row r="57" ht="18.75" spans="1:9">
      <c r="A57" s="34">
        <v>6</v>
      </c>
      <c r="B57" s="42" t="s">
        <v>30</v>
      </c>
      <c r="C57" s="32"/>
      <c r="D57" s="32"/>
      <c r="E57" s="32"/>
      <c r="F57" s="32"/>
      <c r="G57" s="33"/>
      <c r="H57" s="32"/>
      <c r="I57" s="32"/>
    </row>
    <row r="58" ht="18.75" spans="1:9">
      <c r="A58" s="29" t="s">
        <v>739</v>
      </c>
      <c r="B58" s="30" t="s">
        <v>740</v>
      </c>
      <c r="C58" s="32"/>
      <c r="D58" s="32"/>
      <c r="E58" s="32"/>
      <c r="F58" s="32"/>
      <c r="G58" s="33"/>
      <c r="H58" s="32"/>
      <c r="I58" s="32"/>
    </row>
    <row r="59" ht="18.75" spans="1:9">
      <c r="A59" s="29" t="s">
        <v>687</v>
      </c>
      <c r="B59" s="30" t="s">
        <v>741</v>
      </c>
      <c r="C59" s="32"/>
      <c r="D59" s="32"/>
      <c r="E59" s="32"/>
      <c r="F59" s="32"/>
      <c r="G59" s="33"/>
      <c r="H59" s="32"/>
      <c r="I59" s="32"/>
    </row>
    <row r="60" ht="18.75" spans="1:9">
      <c r="A60" s="34">
        <v>1</v>
      </c>
      <c r="B60" s="35" t="s">
        <v>742</v>
      </c>
      <c r="C60" s="32"/>
      <c r="D60" s="32"/>
      <c r="E60" s="32"/>
      <c r="F60" s="32"/>
      <c r="G60" s="33"/>
      <c r="H60" s="32"/>
      <c r="I60" s="32"/>
    </row>
    <row r="61" ht="18.75" spans="1:9">
      <c r="A61" s="34">
        <v>2</v>
      </c>
      <c r="B61" s="35" t="s">
        <v>743</v>
      </c>
      <c r="C61" s="36"/>
      <c r="D61" s="32"/>
      <c r="E61" s="32"/>
      <c r="F61" s="32"/>
      <c r="G61" s="33"/>
      <c r="H61" s="32"/>
      <c r="I61" s="32"/>
    </row>
    <row r="62" ht="18.75" spans="1:9">
      <c r="A62" s="34">
        <v>3</v>
      </c>
      <c r="B62" s="35" t="s">
        <v>744</v>
      </c>
      <c r="C62" s="36"/>
      <c r="D62" s="32"/>
      <c r="E62" s="32"/>
      <c r="F62" s="32"/>
      <c r="G62" s="33"/>
      <c r="H62" s="32"/>
      <c r="I62" s="32"/>
    </row>
    <row r="63" ht="18.75" spans="1:9">
      <c r="A63" s="34">
        <v>4</v>
      </c>
      <c r="B63" s="35" t="s">
        <v>745</v>
      </c>
      <c r="C63" s="36"/>
      <c r="D63" s="32"/>
      <c r="E63" s="32"/>
      <c r="F63" s="32"/>
      <c r="G63" s="33"/>
      <c r="H63" s="32"/>
      <c r="I63" s="32"/>
    </row>
    <row r="64" ht="18.75" spans="1:9">
      <c r="A64" s="34">
        <v>5</v>
      </c>
      <c r="B64" s="35" t="s">
        <v>746</v>
      </c>
      <c r="C64" s="36"/>
      <c r="D64" s="32"/>
      <c r="E64" s="32"/>
      <c r="F64" s="32"/>
      <c r="G64" s="33"/>
      <c r="H64" s="32"/>
      <c r="I64" s="32"/>
    </row>
    <row r="65" ht="18.75" spans="1:9">
      <c r="A65" s="34">
        <v>6</v>
      </c>
      <c r="B65" s="35" t="s">
        <v>30</v>
      </c>
      <c r="C65" s="36"/>
      <c r="D65" s="32"/>
      <c r="E65" s="32"/>
      <c r="F65" s="32"/>
      <c r="G65" s="33"/>
      <c r="H65" s="32"/>
      <c r="I65" s="32"/>
    </row>
    <row r="66" ht="18.75" spans="1:9">
      <c r="A66" s="29" t="s">
        <v>697</v>
      </c>
      <c r="B66" s="30" t="s">
        <v>747</v>
      </c>
      <c r="C66" s="32"/>
      <c r="D66" s="32"/>
      <c r="E66" s="32"/>
      <c r="F66" s="32"/>
      <c r="G66" s="33"/>
      <c r="H66" s="32"/>
      <c r="I66" s="32"/>
    </row>
    <row r="67" ht="37.5" spans="1:9">
      <c r="A67" s="34">
        <v>1</v>
      </c>
      <c r="B67" s="35" t="s">
        <v>748</v>
      </c>
      <c r="C67" s="32"/>
      <c r="D67" s="32"/>
      <c r="E67" s="32"/>
      <c r="F67" s="32"/>
      <c r="G67" s="33"/>
      <c r="H67" s="32"/>
      <c r="I67" s="32"/>
    </row>
    <row r="68" ht="18.75" spans="1:9">
      <c r="A68" s="34">
        <v>2</v>
      </c>
      <c r="B68" s="35" t="s">
        <v>749</v>
      </c>
      <c r="C68" s="32"/>
      <c r="D68" s="32"/>
      <c r="E68" s="32"/>
      <c r="F68" s="32"/>
      <c r="G68" s="33"/>
      <c r="H68" s="32"/>
      <c r="I68" s="32"/>
    </row>
    <row r="69" ht="18.75" spans="1:9">
      <c r="A69" s="34">
        <v>3</v>
      </c>
      <c r="B69" s="35" t="s">
        <v>750</v>
      </c>
      <c r="C69" s="36"/>
      <c r="D69" s="32"/>
      <c r="E69" s="32"/>
      <c r="F69" s="32"/>
      <c r="G69" s="33"/>
      <c r="H69" s="32"/>
      <c r="I69" s="32"/>
    </row>
    <row r="70" ht="18.75" spans="1:9">
      <c r="A70" s="34">
        <v>4</v>
      </c>
      <c r="B70" s="35" t="s">
        <v>751</v>
      </c>
      <c r="C70" s="32"/>
      <c r="D70" s="32"/>
      <c r="E70" s="32"/>
      <c r="F70" s="32"/>
      <c r="G70" s="33"/>
      <c r="H70" s="32"/>
      <c r="I70" s="32"/>
    </row>
    <row r="71" ht="18.75" spans="1:9">
      <c r="A71" s="34">
        <v>5</v>
      </c>
      <c r="B71" s="35" t="s">
        <v>752</v>
      </c>
      <c r="C71" s="32"/>
      <c r="D71" s="32"/>
      <c r="E71" s="32"/>
      <c r="F71" s="32"/>
      <c r="G71" s="33"/>
      <c r="H71" s="32"/>
      <c r="I71" s="32"/>
    </row>
    <row r="72" ht="18.75" spans="1:9">
      <c r="A72" s="34">
        <v>6</v>
      </c>
      <c r="B72" s="43" t="s">
        <v>753</v>
      </c>
      <c r="C72" s="32"/>
      <c r="D72" s="32"/>
      <c r="E72" s="32"/>
      <c r="F72" s="32"/>
      <c r="G72" s="33"/>
      <c r="H72" s="32"/>
      <c r="I72" s="32"/>
    </row>
    <row r="73" ht="18.75" spans="1:9">
      <c r="A73" s="34">
        <v>7</v>
      </c>
      <c r="B73" s="35" t="s">
        <v>51</v>
      </c>
      <c r="C73" s="32"/>
      <c r="D73" s="32"/>
      <c r="E73" s="32"/>
      <c r="F73" s="32"/>
      <c r="G73" s="33"/>
      <c r="H73" s="32"/>
      <c r="I73" s="32"/>
    </row>
    <row r="74" ht="18.75" spans="1:9">
      <c r="A74" s="29" t="s">
        <v>721</v>
      </c>
      <c r="B74" s="30" t="s">
        <v>754</v>
      </c>
      <c r="C74" s="32"/>
      <c r="D74" s="32"/>
      <c r="E74" s="32"/>
      <c r="F74" s="32"/>
      <c r="G74" s="33"/>
      <c r="H74" s="32"/>
      <c r="I74" s="32"/>
    </row>
    <row r="75" ht="18.75" spans="1:9">
      <c r="A75" s="34">
        <v>1</v>
      </c>
      <c r="B75" s="35" t="s">
        <v>755</v>
      </c>
      <c r="C75" s="34"/>
      <c r="D75" s="35"/>
      <c r="E75" s="34"/>
      <c r="F75" s="35"/>
      <c r="G75" s="34"/>
      <c r="H75" s="35"/>
      <c r="I75" s="34"/>
    </row>
    <row r="76" ht="18.75" spans="1:9">
      <c r="A76" s="34">
        <v>2</v>
      </c>
      <c r="B76" s="35" t="s">
        <v>30</v>
      </c>
      <c r="C76" s="34"/>
      <c r="D76" s="35"/>
      <c r="E76" s="34"/>
      <c r="F76" s="35"/>
      <c r="G76" s="34"/>
      <c r="H76" s="35"/>
      <c r="I76" s="34"/>
    </row>
    <row r="77" ht="18.75" spans="1:9">
      <c r="A77" s="29" t="s">
        <v>732</v>
      </c>
      <c r="B77" s="30" t="s">
        <v>756</v>
      </c>
      <c r="C77" s="32"/>
      <c r="D77" s="32"/>
      <c r="E77" s="32"/>
      <c r="F77" s="32"/>
      <c r="G77" s="33"/>
      <c r="H77" s="32"/>
      <c r="I77" s="32"/>
    </row>
    <row r="78" ht="18.75" spans="1:9">
      <c r="A78" s="34">
        <v>1</v>
      </c>
      <c r="B78" s="35" t="s">
        <v>757</v>
      </c>
      <c r="C78" s="32"/>
      <c r="D78" s="32"/>
      <c r="E78" s="32"/>
      <c r="F78" s="32"/>
      <c r="G78" s="33"/>
      <c r="H78" s="32"/>
      <c r="I78" s="32"/>
    </row>
    <row r="79" ht="18.75" spans="1:9">
      <c r="A79" s="34">
        <v>2</v>
      </c>
      <c r="B79" s="35" t="s">
        <v>30</v>
      </c>
      <c r="C79" s="32"/>
      <c r="D79" s="32"/>
      <c r="E79" s="32"/>
      <c r="F79" s="32"/>
      <c r="G79" s="33"/>
      <c r="H79" s="32"/>
      <c r="I79" s="32"/>
    </row>
    <row r="80" ht="18.75" spans="1:9">
      <c r="A80" s="29" t="s">
        <v>758</v>
      </c>
      <c r="B80" s="30" t="s">
        <v>759</v>
      </c>
      <c r="C80" s="32"/>
      <c r="D80" s="32"/>
      <c r="E80" s="32"/>
      <c r="F80" s="32"/>
      <c r="G80" s="33"/>
      <c r="H80" s="32"/>
      <c r="I80" s="32"/>
    </row>
    <row r="81" ht="18.75" spans="1:9">
      <c r="A81" s="34">
        <v>1</v>
      </c>
      <c r="B81" s="35" t="s">
        <v>760</v>
      </c>
      <c r="C81" s="32"/>
      <c r="D81" s="32"/>
      <c r="E81" s="32"/>
      <c r="F81" s="32"/>
      <c r="G81" s="33"/>
      <c r="H81" s="32"/>
      <c r="I81" s="32"/>
    </row>
    <row r="82" ht="18.75" spans="1:9">
      <c r="A82" s="34">
        <v>2</v>
      </c>
      <c r="B82" s="35" t="s">
        <v>30</v>
      </c>
      <c r="C82" s="32"/>
      <c r="D82" s="32"/>
      <c r="E82" s="32"/>
      <c r="F82" s="32"/>
      <c r="G82" s="33"/>
      <c r="H82" s="32"/>
      <c r="I82" s="32"/>
    </row>
    <row r="83" ht="18.75" spans="1:9">
      <c r="A83" s="29" t="s">
        <v>761</v>
      </c>
      <c r="B83" s="30" t="s">
        <v>762</v>
      </c>
      <c r="C83" s="32"/>
      <c r="D83" s="32"/>
      <c r="E83" s="32"/>
      <c r="F83" s="32"/>
      <c r="G83" s="33"/>
      <c r="H83" s="32"/>
      <c r="I83" s="32"/>
    </row>
    <row r="84" ht="18.75" spans="1:9">
      <c r="A84" s="29">
        <v>1</v>
      </c>
      <c r="B84" s="35" t="s">
        <v>763</v>
      </c>
      <c r="C84" s="32"/>
      <c r="D84" s="32"/>
      <c r="E84" s="32"/>
      <c r="F84" s="32"/>
      <c r="G84" s="33"/>
      <c r="H84" s="32"/>
      <c r="I84" s="32"/>
    </row>
    <row r="85" ht="18.75" spans="1:9">
      <c r="A85" s="34">
        <v>2</v>
      </c>
      <c r="B85" s="44" t="s">
        <v>764</v>
      </c>
      <c r="C85" s="32"/>
      <c r="D85" s="32"/>
      <c r="E85" s="32"/>
      <c r="F85" s="32"/>
      <c r="G85" s="33"/>
      <c r="H85" s="32"/>
      <c r="I85" s="32"/>
    </row>
    <row r="86" ht="18.75" spans="1:9">
      <c r="A86" s="34">
        <v>3</v>
      </c>
      <c r="B86" s="44" t="s">
        <v>765</v>
      </c>
      <c r="C86" s="32"/>
      <c r="D86" s="32"/>
      <c r="E86" s="32"/>
      <c r="F86" s="32"/>
      <c r="G86" s="33"/>
      <c r="H86" s="32"/>
      <c r="I86" s="32"/>
    </row>
    <row r="87" ht="18.75" spans="1:9">
      <c r="A87" s="34">
        <v>4</v>
      </c>
      <c r="B87" s="44" t="s">
        <v>30</v>
      </c>
      <c r="C87" s="32"/>
      <c r="D87" s="32"/>
      <c r="E87" s="32"/>
      <c r="F87" s="32"/>
      <c r="G87" s="33"/>
      <c r="H87" s="32"/>
      <c r="I87" s="32"/>
    </row>
    <row r="88" ht="18.75" spans="1:9">
      <c r="A88" s="29" t="s">
        <v>766</v>
      </c>
      <c r="B88" s="30" t="s">
        <v>767</v>
      </c>
      <c r="C88" s="32"/>
      <c r="D88" s="32"/>
      <c r="E88" s="32"/>
      <c r="F88" s="32"/>
      <c r="G88" s="33"/>
      <c r="H88" s="32"/>
      <c r="I88" s="32"/>
    </row>
    <row r="89" ht="18.75" spans="1:9">
      <c r="A89" s="45">
        <v>1</v>
      </c>
      <c r="B89" s="35" t="s">
        <v>768</v>
      </c>
      <c r="C89" s="32"/>
      <c r="D89" s="32"/>
      <c r="E89" s="32"/>
      <c r="F89" s="32"/>
      <c r="G89" s="33"/>
      <c r="H89" s="32"/>
      <c r="I89" s="32"/>
    </row>
    <row r="90" ht="18.75" spans="1:9">
      <c r="A90" s="45">
        <v>2</v>
      </c>
      <c r="B90" s="35" t="s">
        <v>769</v>
      </c>
      <c r="C90" s="32"/>
      <c r="D90" s="32"/>
      <c r="E90" s="32"/>
      <c r="F90" s="32"/>
      <c r="G90" s="33"/>
      <c r="H90" s="32"/>
      <c r="I90" s="32"/>
    </row>
    <row r="91" ht="18.75" spans="1:9">
      <c r="A91" s="45">
        <v>3</v>
      </c>
      <c r="B91" s="35" t="s">
        <v>770</v>
      </c>
      <c r="C91" s="36"/>
      <c r="D91" s="32"/>
      <c r="E91" s="32"/>
      <c r="F91" s="32"/>
      <c r="G91" s="33"/>
      <c r="H91" s="32"/>
      <c r="I91" s="32"/>
    </row>
    <row r="92" ht="18.75" spans="1:9">
      <c r="A92" s="45">
        <v>4</v>
      </c>
      <c r="B92" s="35" t="s">
        <v>771</v>
      </c>
      <c r="C92" s="32"/>
      <c r="D92" s="32"/>
      <c r="E92" s="32"/>
      <c r="F92" s="32"/>
      <c r="G92" s="33"/>
      <c r="H92" s="32"/>
      <c r="I92" s="32"/>
    </row>
    <row r="93" ht="18.75" spans="1:9">
      <c r="A93" s="45">
        <v>5</v>
      </c>
      <c r="B93" s="35" t="s">
        <v>772</v>
      </c>
      <c r="C93" s="32"/>
      <c r="D93" s="32"/>
      <c r="E93" s="32"/>
      <c r="F93" s="32"/>
      <c r="G93" s="33"/>
      <c r="H93" s="32"/>
      <c r="I93" s="32"/>
    </row>
    <row r="94" ht="18.75" spans="1:9">
      <c r="A94" s="45">
        <v>6</v>
      </c>
      <c r="B94" s="35" t="s">
        <v>773</v>
      </c>
      <c r="C94" s="32"/>
      <c r="D94" s="32"/>
      <c r="E94" s="32"/>
      <c r="F94" s="32"/>
      <c r="G94" s="33"/>
      <c r="H94" s="32"/>
      <c r="I94" s="32"/>
    </row>
    <row r="95" ht="18.75" spans="1:9">
      <c r="A95" s="45">
        <v>7</v>
      </c>
      <c r="B95" s="35" t="s">
        <v>774</v>
      </c>
      <c r="C95" s="32"/>
      <c r="D95" s="32"/>
      <c r="E95" s="32"/>
      <c r="F95" s="32"/>
      <c r="G95" s="33"/>
      <c r="H95" s="32"/>
      <c r="I95" s="32"/>
    </row>
    <row r="96" ht="18.75" spans="1:9">
      <c r="A96" s="45">
        <v>8</v>
      </c>
      <c r="B96" s="35" t="s">
        <v>775</v>
      </c>
      <c r="C96" s="32"/>
      <c r="D96" s="32"/>
      <c r="E96" s="32"/>
      <c r="F96" s="32"/>
      <c r="G96" s="33"/>
      <c r="H96" s="32"/>
      <c r="I96" s="32"/>
    </row>
    <row r="97" ht="18.75" spans="1:9">
      <c r="A97" s="45">
        <v>9</v>
      </c>
      <c r="B97" s="35" t="s">
        <v>51</v>
      </c>
      <c r="C97" s="32"/>
      <c r="D97" s="32"/>
      <c r="E97" s="32"/>
      <c r="F97" s="32"/>
      <c r="G97" s="33"/>
      <c r="H97" s="32"/>
      <c r="I97" s="32"/>
    </row>
    <row r="98" ht="18.75" spans="1:9">
      <c r="A98" s="29" t="s">
        <v>776</v>
      </c>
      <c r="B98" s="30" t="s">
        <v>51</v>
      </c>
      <c r="C98" s="32"/>
      <c r="D98" s="32"/>
      <c r="E98" s="32"/>
      <c r="F98" s="32"/>
      <c r="G98" s="33"/>
      <c r="H98" s="32"/>
      <c r="I98" s="32"/>
    </row>
    <row r="99" ht="18.75" spans="1:9">
      <c r="A99" s="34">
        <v>1</v>
      </c>
      <c r="B99" s="35" t="s">
        <v>777</v>
      </c>
      <c r="C99" s="32"/>
      <c r="D99" s="32"/>
      <c r="E99" s="32"/>
      <c r="F99" s="32"/>
      <c r="G99" s="33"/>
      <c r="H99" s="32"/>
      <c r="I99" s="32"/>
    </row>
    <row r="100" ht="18.75" spans="1:9">
      <c r="A100" s="34">
        <v>2</v>
      </c>
      <c r="B100" s="35" t="s">
        <v>778</v>
      </c>
      <c r="C100" s="36"/>
      <c r="D100" s="32"/>
      <c r="E100" s="32"/>
      <c r="F100" s="32"/>
      <c r="G100" s="33"/>
      <c r="H100" s="32"/>
      <c r="I100" s="32"/>
    </row>
    <row r="101" ht="18.75" spans="1:9">
      <c r="A101" s="34">
        <v>3</v>
      </c>
      <c r="B101" s="35" t="s">
        <v>779</v>
      </c>
      <c r="C101" s="36"/>
      <c r="D101" s="32"/>
      <c r="E101" s="32"/>
      <c r="F101" s="32"/>
      <c r="G101" s="33"/>
      <c r="H101" s="32"/>
      <c r="I101" s="32"/>
    </row>
    <row r="102" ht="18.75" spans="1:9">
      <c r="A102" s="34">
        <v>4</v>
      </c>
      <c r="B102" s="35" t="s">
        <v>780</v>
      </c>
      <c r="C102" s="36"/>
      <c r="D102" s="32"/>
      <c r="E102" s="32"/>
      <c r="F102" s="36"/>
      <c r="G102" s="33"/>
      <c r="H102" s="32"/>
      <c r="I102" s="32"/>
    </row>
    <row r="103" ht="18.75" spans="1:9">
      <c r="A103" s="34">
        <v>5</v>
      </c>
      <c r="B103" s="35" t="s">
        <v>781</v>
      </c>
      <c r="C103" s="36"/>
      <c r="D103" s="32"/>
      <c r="E103" s="32"/>
      <c r="F103" s="32"/>
      <c r="G103" s="33"/>
      <c r="H103" s="32"/>
      <c r="I103" s="32"/>
    </row>
    <row r="104" ht="18.75" spans="1:9">
      <c r="A104" s="34">
        <v>6</v>
      </c>
      <c r="B104" s="35" t="s">
        <v>782</v>
      </c>
      <c r="C104" s="36"/>
      <c r="D104" s="32"/>
      <c r="E104" s="32"/>
      <c r="F104" s="32"/>
      <c r="G104" s="33"/>
      <c r="H104" s="32"/>
      <c r="I104" s="32"/>
    </row>
    <row r="105" ht="18.75" spans="1:9">
      <c r="A105" s="34">
        <v>7</v>
      </c>
      <c r="B105" s="35" t="s">
        <v>783</v>
      </c>
      <c r="C105" s="36"/>
      <c r="D105" s="32"/>
      <c r="E105" s="32"/>
      <c r="F105" s="32"/>
      <c r="G105" s="33"/>
      <c r="H105" s="32"/>
      <c r="I105" s="32"/>
    </row>
    <row r="106" ht="18.75" spans="1:9">
      <c r="A106" s="34">
        <v>8</v>
      </c>
      <c r="B106" s="42" t="s">
        <v>784</v>
      </c>
      <c r="C106" s="32"/>
      <c r="D106" s="32"/>
      <c r="E106" s="32"/>
      <c r="F106" s="32"/>
      <c r="G106" s="33"/>
      <c r="H106" s="32"/>
      <c r="I106" s="32"/>
    </row>
    <row r="107" ht="18.75" spans="1:9">
      <c r="A107" s="34">
        <v>9</v>
      </c>
      <c r="B107" s="35" t="s">
        <v>785</v>
      </c>
      <c r="C107" s="36"/>
      <c r="D107" s="32"/>
      <c r="E107" s="32"/>
      <c r="F107" s="32"/>
      <c r="G107" s="33"/>
      <c r="H107" s="32"/>
      <c r="I107" s="32"/>
    </row>
    <row r="108" ht="18.75" spans="1:9">
      <c r="A108" s="34">
        <v>10</v>
      </c>
      <c r="B108" s="35" t="s">
        <v>786</v>
      </c>
      <c r="C108" s="36"/>
      <c r="D108" s="32"/>
      <c r="E108" s="32"/>
      <c r="F108" s="32"/>
      <c r="G108" s="33"/>
      <c r="H108" s="32"/>
      <c r="I108" s="32"/>
    </row>
    <row r="109" ht="18.75" spans="1:9">
      <c r="A109" s="34">
        <v>11</v>
      </c>
      <c r="B109" s="35" t="s">
        <v>51</v>
      </c>
      <c r="C109" s="36"/>
      <c r="D109" s="32"/>
      <c r="E109" s="32"/>
      <c r="F109" s="32"/>
      <c r="G109" s="33"/>
      <c r="H109" s="32"/>
      <c r="I109" s="32"/>
    </row>
    <row r="110" ht="18.75" spans="1:9">
      <c r="A110" s="29" t="s">
        <v>787</v>
      </c>
      <c r="B110" s="30" t="s">
        <v>788</v>
      </c>
      <c r="C110" s="46"/>
      <c r="D110" s="32"/>
      <c r="E110" s="32"/>
      <c r="F110" s="36"/>
      <c r="G110" s="33"/>
      <c r="H110" s="32"/>
      <c r="I110" s="32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3" t="s">
        <v>240</v>
      </c>
      <c r="G1" s="4" t="s">
        <v>789</v>
      </c>
      <c r="H1" s="3" t="s">
        <v>790</v>
      </c>
      <c r="I1" s="3" t="s">
        <v>791</v>
      </c>
    </row>
    <row r="2" ht="56.25" customHeight="1" spans="6:9">
      <c r="F2" s="3" t="s">
        <v>792</v>
      </c>
      <c r="G2" s="5">
        <f>表1!P8</f>
        <v>76980.6268</v>
      </c>
      <c r="H2" s="6">
        <f>表1!P7</f>
        <v>175964.8318</v>
      </c>
      <c r="I2" s="9">
        <f>G2/H2</f>
        <v>0.437477341424083</v>
      </c>
    </row>
    <row r="3" ht="56.25" customHeight="1" spans="6:9">
      <c r="F3" s="3" t="s">
        <v>793</v>
      </c>
      <c r="G3" s="5">
        <f>表1!P149</f>
        <v>96615.897</v>
      </c>
      <c r="H3" s="6"/>
      <c r="I3" s="9">
        <f>G3/H2</f>
        <v>0.549063673756201</v>
      </c>
    </row>
    <row r="4" ht="56.25" customHeight="1" spans="6:9">
      <c r="F4" s="3" t="s">
        <v>51</v>
      </c>
      <c r="G4" s="5">
        <f>表1!P194</f>
        <v>2368.308</v>
      </c>
      <c r="H4" s="6"/>
      <c r="I4" s="9">
        <f>G4/H2</f>
        <v>0.0134589848197155</v>
      </c>
    </row>
    <row r="10" spans="6:12">
      <c r="F10" s="5" t="s">
        <v>794</v>
      </c>
      <c r="G10" s="5" t="s">
        <v>31</v>
      </c>
      <c r="H10" s="5" t="s">
        <v>795</v>
      </c>
      <c r="I10" s="5" t="s">
        <v>37</v>
      </c>
      <c r="J10" s="5" t="s">
        <v>796</v>
      </c>
      <c r="K10" s="5" t="s">
        <v>797</v>
      </c>
      <c r="L10" s="2"/>
    </row>
    <row r="11" spans="6:12">
      <c r="F11" s="7">
        <f>表1!P7</f>
        <v>175964.8318</v>
      </c>
      <c r="G11" s="5">
        <f>表1!Q7</f>
        <v>54821.5</v>
      </c>
      <c r="H11" s="5">
        <f>表1!S7</f>
        <v>1426</v>
      </c>
      <c r="I11" s="5">
        <f>表1!W7</f>
        <v>1120</v>
      </c>
      <c r="J11" s="5">
        <f>表1!X7</f>
        <v>42019.14</v>
      </c>
      <c r="K11" s="5">
        <f>表1!Y7</f>
        <v>53622.2446</v>
      </c>
      <c r="L11" s="2"/>
    </row>
    <row r="12" spans="6:11">
      <c r="F12" s="8" t="s">
        <v>791</v>
      </c>
      <c r="G12" s="9">
        <f>G11/F11</f>
        <v>0.311548048773232</v>
      </c>
      <c r="H12" s="10">
        <f>H11/F11</f>
        <v>0.00810389204145507</v>
      </c>
      <c r="I12" s="10">
        <f>I11/F11</f>
        <v>0.00636490819525223</v>
      </c>
      <c r="J12" s="10">
        <f>J11/F11</f>
        <v>0.238792829056652</v>
      </c>
      <c r="K12" s="10">
        <f>K11/F11</f>
        <v>0.304732735805678</v>
      </c>
    </row>
    <row r="13" spans="6:11">
      <c r="F13" s="8"/>
      <c r="G13" s="5"/>
      <c r="H13" s="8"/>
      <c r="I13" s="8"/>
      <c r="J13" s="8"/>
      <c r="K13" s="8"/>
    </row>
    <row r="14" spans="6:11">
      <c r="F14" s="8"/>
      <c r="G14" s="5"/>
      <c r="H14" s="8"/>
      <c r="I14" s="8"/>
      <c r="J14" s="8"/>
      <c r="K14" s="8"/>
    </row>
    <row r="15" spans="6:11">
      <c r="F15" s="8"/>
      <c r="G15" s="5"/>
      <c r="H15" s="8"/>
      <c r="I15" s="8"/>
      <c r="J15" s="8"/>
      <c r="K15" s="8"/>
    </row>
    <row r="16" spans="6:11">
      <c r="F16" s="8"/>
      <c r="G16" s="5"/>
      <c r="H16" s="8"/>
      <c r="I16" s="8"/>
      <c r="J16" s="8"/>
      <c r="K16" s="8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20"/>
  <sheetViews>
    <sheetView workbookViewId="0">
      <selection activeCell="F2" sqref="F2"/>
    </sheetView>
  </sheetViews>
  <sheetFormatPr defaultColWidth="9" defaultRowHeight="13.5" outlineLevelCol="4"/>
  <sheetData>
    <row r="1" ht="18.75" spans="4:4">
      <c r="D1" s="1"/>
    </row>
    <row r="2" ht="18.75" spans="4:5">
      <c r="D2" s="1"/>
      <c r="E2" s="1"/>
    </row>
    <row r="3" ht="18.75" spans="4:5">
      <c r="D3" s="1"/>
      <c r="E3" s="1"/>
    </row>
    <row r="4" ht="18.75" spans="4:5">
      <c r="D4" s="1"/>
      <c r="E4" s="1"/>
    </row>
    <row r="5" ht="18.75" spans="4:5">
      <c r="D5" s="1"/>
      <c r="E5" s="1"/>
    </row>
    <row r="6" ht="18.75" spans="4:5">
      <c r="D6" s="1"/>
      <c r="E6" s="1"/>
    </row>
    <row r="7" ht="18.75" spans="4:5">
      <c r="D7" s="1"/>
      <c r="E7" s="1"/>
    </row>
    <row r="8" ht="18.75" spans="4:5">
      <c r="D8" s="1"/>
      <c r="E8" s="1"/>
    </row>
    <row r="9" ht="18.75" spans="4:5">
      <c r="D9" s="1"/>
      <c r="E9" s="1"/>
    </row>
    <row r="10" ht="18.75" spans="4:5">
      <c r="D10" s="1"/>
      <c r="E10" s="1"/>
    </row>
    <row r="11" ht="18.75" spans="5:5">
      <c r="E11" s="1"/>
    </row>
    <row r="12" ht="18.75" spans="5:5">
      <c r="E12" s="1"/>
    </row>
    <row r="13" ht="18.75" spans="5:5">
      <c r="E13" s="1"/>
    </row>
    <row r="14" ht="18.75" spans="5:5">
      <c r="E14" s="1"/>
    </row>
    <row r="15" ht="18.75" spans="5:5">
      <c r="E15" s="1"/>
    </row>
    <row r="16" ht="18.75" spans="5:5">
      <c r="E16" s="1"/>
    </row>
    <row r="17" ht="18.75" spans="5:5">
      <c r="E17" s="1"/>
    </row>
    <row r="18" ht="18.75" spans="5:5">
      <c r="E18" s="1"/>
    </row>
    <row r="19" ht="18.75" spans="5:5">
      <c r="E19" s="1"/>
    </row>
    <row r="20" ht="18.75" spans="5:5">
      <c r="E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2019-04-10T14:43:00Z</dcterms:created>
  <dcterms:modified xsi:type="dcterms:W3CDTF">2019-11-09T17:07:46Z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