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F9FC022-6E17-4917-91C8-031979C1118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表1" sheetId="1" r:id="rId1"/>
    <sheet name="表2" sheetId="2" r:id="rId2"/>
    <sheet name="Sheet1" sheetId="3" r:id="rId3"/>
    <sheet name="Sheet2" sheetId="4" r:id="rId4"/>
  </sheets>
  <definedNames>
    <definedName name="_xlnm._FilterDatabase" localSheetId="0" hidden="1">表1!$A$7:$AL$166</definedName>
    <definedName name="_xlnm.Print_Area" localSheetId="0">表1!$A$2:$AL$166</definedName>
    <definedName name="_xlnm.Print_Titles" localSheetId="0">表1!$2:6</definedName>
  </definedNames>
  <calcPr calcId="191029"/>
</workbook>
</file>

<file path=xl/calcChain.xml><?xml version="1.0" encoding="utf-8"?>
<calcChain xmlns="http://schemas.openxmlformats.org/spreadsheetml/2006/main">
  <c r="P166" i="1" l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G4" i="3" s="1"/>
  <c r="P163" i="1"/>
  <c r="P152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27" i="1" s="1"/>
  <c r="G3" i="3" s="1"/>
  <c r="P130" i="1"/>
  <c r="P129" i="1"/>
  <c r="P128" i="1"/>
  <c r="AD127" i="1"/>
  <c r="AD7" i="1" s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11" i="1"/>
  <c r="P110" i="1"/>
  <c r="P108" i="1"/>
  <c r="P106" i="1"/>
  <c r="P105" i="1"/>
  <c r="P104" i="1"/>
  <c r="P102" i="1"/>
  <c r="P101" i="1"/>
  <c r="P100" i="1"/>
  <c r="P97" i="1"/>
  <c r="P95" i="1"/>
  <c r="P94" i="1"/>
  <c r="P93" i="1"/>
  <c r="P92" i="1"/>
  <c r="P90" i="1"/>
  <c r="P88" i="1"/>
  <c r="P86" i="1"/>
  <c r="P84" i="1"/>
  <c r="P82" i="1"/>
  <c r="P80" i="1"/>
  <c r="P77" i="1"/>
  <c r="P76" i="1"/>
  <c r="P74" i="1"/>
  <c r="P72" i="1"/>
  <c r="P70" i="1"/>
  <c r="P69" i="1"/>
  <c r="P66" i="1"/>
  <c r="P65" i="1"/>
  <c r="P63" i="1"/>
  <c r="P62" i="1"/>
  <c r="P60" i="1"/>
  <c r="P58" i="1"/>
  <c r="P57" i="1"/>
  <c r="P56" i="1"/>
  <c r="P55" i="1"/>
  <c r="P54" i="1"/>
  <c r="P53" i="1"/>
  <c r="P52" i="1"/>
  <c r="P51" i="1"/>
  <c r="P50" i="1"/>
  <c r="P48" i="1"/>
  <c r="P47" i="1"/>
  <c r="P46" i="1"/>
  <c r="P43" i="1"/>
  <c r="P41" i="1"/>
  <c r="P39" i="1"/>
  <c r="P37" i="1"/>
  <c r="P35" i="1"/>
  <c r="P33" i="1"/>
  <c r="P32" i="1"/>
  <c r="P31" i="1"/>
  <c r="P30" i="1"/>
  <c r="P29" i="1"/>
  <c r="P28" i="1"/>
  <c r="P27" i="1"/>
  <c r="P26" i="1"/>
  <c r="P25" i="1"/>
  <c r="P24" i="1"/>
  <c r="P22" i="1"/>
  <c r="P21" i="1"/>
  <c r="P20" i="1"/>
  <c r="P18" i="1"/>
  <c r="P16" i="1"/>
  <c r="P15" i="1"/>
  <c r="P13" i="1"/>
  <c r="P12" i="1"/>
  <c r="P9" i="1"/>
  <c r="AD8" i="1"/>
  <c r="AC8" i="1"/>
  <c r="AB8" i="1"/>
  <c r="AB7" i="1" s="1"/>
  <c r="AA8" i="1"/>
  <c r="Z8" i="1"/>
  <c r="Z7" i="1" s="1"/>
  <c r="Y8" i="1"/>
  <c r="X8" i="1"/>
  <c r="X7" i="1" s="1"/>
  <c r="J11" i="3" s="1"/>
  <c r="W8" i="1"/>
  <c r="V8" i="1"/>
  <c r="V7" i="1" s="1"/>
  <c r="U8" i="1"/>
  <c r="T8" i="1"/>
  <c r="T7" i="1" s="1"/>
  <c r="S8" i="1"/>
  <c r="R8" i="1"/>
  <c r="R7" i="1" s="1"/>
  <c r="Q8" i="1"/>
  <c r="P8" i="1"/>
  <c r="G2" i="3" s="1"/>
  <c r="AC7" i="1"/>
  <c r="AA7" i="1"/>
  <c r="Y7" i="1"/>
  <c r="K11" i="3" s="1"/>
  <c r="W7" i="1"/>
  <c r="I11" i="3" s="1"/>
  <c r="U7" i="1"/>
  <c r="S7" i="1"/>
  <c r="H11" i="3" s="1"/>
  <c r="Q7" i="1"/>
  <c r="G11" i="3" s="1"/>
  <c r="P7" i="1" l="1"/>
  <c r="H2" i="3" l="1"/>
  <c r="F11" i="3"/>
  <c r="K12" i="3" l="1"/>
  <c r="G12" i="3"/>
  <c r="H12" i="3"/>
  <c r="I12" i="3"/>
  <c r="J12" i="3"/>
  <c r="I4" i="3"/>
  <c r="I2" i="3"/>
  <c r="I3" i="3"/>
</calcChain>
</file>

<file path=xl/sharedStrings.xml><?xml version="1.0" encoding="utf-8"?>
<sst xmlns="http://schemas.openxmlformats.org/spreadsheetml/2006/main" count="1436" uniqueCount="750">
  <si>
    <t xml:space="preserve"> 和田市2019年扶贫项目库计划表（1.5倍）</t>
  </si>
  <si>
    <t>填报单位：和田市扶贫开发办公室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</si>
  <si>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</si>
  <si>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</si>
  <si>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</si>
  <si>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</si>
  <si>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</si>
  <si>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</si>
  <si>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</si>
  <si>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</si>
  <si>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</si>
  <si>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</si>
  <si>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</si>
  <si>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</si>
  <si>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</si>
  <si>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</si>
  <si>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</si>
  <si>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</si>
  <si>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</si>
  <si>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</si>
  <si>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</si>
  <si>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</si>
  <si>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</si>
  <si>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</si>
  <si>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</si>
  <si>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</si>
  <si>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</si>
  <si>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</si>
  <si>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</si>
  <si>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</si>
  <si>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</si>
  <si>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</si>
  <si>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</si>
  <si>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</si>
  <si>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</si>
  <si>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</si>
  <si>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</si>
  <si>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</si>
  <si>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</si>
  <si>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</si>
  <si>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</si>
  <si>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</si>
  <si>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</t>
  </si>
  <si>
    <t>存量资金</t>
  </si>
  <si>
    <t>总人数</t>
  </si>
  <si>
    <t>其中：贫困人口数（人）</t>
  </si>
  <si>
    <t>合计</t>
  </si>
  <si>
    <t>一、产业发展</t>
  </si>
  <si>
    <t>HTS2019-91</t>
  </si>
  <si>
    <t>和田市贫困户发展庭院经济建设项目（综合提升工程）</t>
  </si>
  <si>
    <t>其他</t>
  </si>
  <si>
    <t>新建</t>
  </si>
  <si>
    <t>五乡三镇102个村</t>
  </si>
  <si>
    <t>2019-2019</t>
  </si>
  <si>
    <t>为14053户建档立卡贫困户发展庭院经济，对贫困户清理出的土地有效利用进行奖补，鼓励贫困户利用庭院闲置的土地，按照“三区分离、1+N”的模式，坚持“因地制宜、一户一策、一村一品、适度规模、合理布局”的原则，着力推广，发展订单农业、形成小规模、大群体，小产品、大产业的庭院规模发展格局。对贫困户清理出来0.5-1.5分地以上有效土地，按照土地利用情况（院内无杂木、垃圾）每户给予奖励，0.5分地奖励1000元、1分地奖励2000元、1.5分地以上奖励3000元；完成一村一品庭院种植每户奖励500元（鸡心无核白、金丝南瓜、特色蔬菜等）；新建庭院小拱棚奖励1000元；按照每户完成情况进行奖补，每户累计不超过5000元的奖励。通过实施发展庭院经济，可有效改善贫困户居住环境，并可实现户均年增收不低于200元。其中：玉龙喀什镇克热格艾日克村70户、巴什米克拉村61户、库提其村76户、阿鲁博依村70户、阿勒提来村78户、永巴扎村35户、达瓦巴扎村146户、巴什依格孜艾日克村35户、阿亚克依格孜艾日克村82户、纳格热其村55户、阿克其格村60户、依盖其村30户、兰干村47户、阿亚克米克拉村115户、英阿瓦提村35户；吉亚乡塔吾阿孜村165户、苏亚玉吉买勒克村141户、欧吞其尧勒村188户、阔恰村206户、苏亚兰干村208户、巴什兰干村182户、库木巴格村154户、艾里玛塔木村167户、吉勒尕艾日克村125户、库塔孜买里村143户、阿克买里村221户、夏克买里村121户、阿孜乃巴扎村122户、铁热克力克村169户、克尔帕买里村146户、艾德莱斯村175户、喀勒塔吐格曼村79户、亚吐格曼村115户、巴什吐格曼村129户；阿克恰勒乡阿克塔什村55户、阿曲村84户、尕宗村45户、其拉力克村93户、其格勒克村148户、苏克墩村128户、托甫恰村97户、肖尔巴格村77户。拉斯奎镇巴什拉斯奎村148户、阿热果勒村172户、墩阔恰村340户、库勒来克村340户、博斯坦阿勒迪村52户、其盖布隆村79户、阿瓦提村40户、阿克塔什村78户、乃扎巴格村260户、阔什库勒村62户；吐沙拉镇墩村207户、阿克提其村182户、阿拉勒巴格村200户、吐居克村260户、加拉勒巴格村317户、坎特艾日克村255户、斯普斯亚村300户、玛加村89户、喀提其村186户、喀热买提村116户、阔克拱拜孜村261户、托库孜拱拜孜村173户、斯亚村320户、加木达村352户、克孜克代瓦扎村39户、普提拉什村267户；古江巴格乡特根拉村117户、如克村249户、巴什古江村90户、恰开什村227户、赛克散村300户、吐沙拉村240户、塔木巴格霍伊拉村36户、曲吉来村213户；肖尔巴格乡阿克兰干村160户、阿克塔什村80户、阿尔勒村100户、阿亚格阿曲村100户、阿依丁库勒村90户、巴什阿曲村203户、巴什铁热克村100户、尕宗村110户、合尼村70户、其迪尔村160户、热依木巴格村120户、铁热克吾斯塘村80户、英巴格村120户、库木巴格村22户、托万肖尔巴格村42户；伊里其乡赛其阿克塔什村63户、托万阿热勒村97户、托甫恰村60户、苏开墩村113户、亚甫拉克村226户、阿热坎特村104户、纳瓦格村33户、肖尔巴格村27户、阿热肖拉克村163户、阿克铁热克村144户、依盖其村221户。</t>
  </si>
  <si>
    <t>户</t>
  </si>
  <si>
    <t>0.3-0.5</t>
  </si>
  <si>
    <t>农业农村局、各乡镇</t>
  </si>
  <si>
    <t>赵锋伟、各乡镇党委书记</t>
  </si>
  <si>
    <t>刘为浩</t>
  </si>
  <si>
    <t>HTS2019-11</t>
  </si>
  <si>
    <t>和田市古江巴格乡吐沙拉村菌种基地建设项目</t>
  </si>
  <si>
    <t>农业</t>
  </si>
  <si>
    <t>古江巴格乡</t>
  </si>
  <si>
    <t>在吐沙拉村新建菌种基地1个，主要包括建设4座可移动膜结构日光温室大棚并配套相关附属设施，规格40米*9米。产权归村集体所有，由种植大户经营。每年按投入扶贫资金的8%获取收益，由村集体统一设定公益岗位，贫困户通过劳动获得工资性收益。可解决4名贫困户就业，带动3名贫困户受益。</t>
  </si>
  <si>
    <t>座</t>
  </si>
  <si>
    <t>农业农村局、古江巴格乡</t>
  </si>
  <si>
    <t>赵锋伟、鲁大全</t>
  </si>
  <si>
    <t>王彦明</t>
  </si>
  <si>
    <t>HTS2019-94（1）</t>
  </si>
  <si>
    <t>和田市已建保鲜库附属设施配套项目</t>
  </si>
  <si>
    <t>续建</t>
  </si>
  <si>
    <t>肖尔巴格乡、古江巴格乡、吐沙拉镇、玉龙喀什镇</t>
  </si>
  <si>
    <t>2018-2019</t>
  </si>
  <si>
    <t>2018年新建的90座保鲜库配套相关附属设施，项目总投1727.38万元，2018年投入1407.23万元，主要包括修建保鲜库及配套电力设施；2019年投入320.15万元，主要包括修建围墙、地坪等相关附属设施。产权归村集体所有，租赁给企业或合作社运营。每座每年按5000元收取租金，由村集体统一设定公益岗位，贫困户通过劳动获得工资性收益。可解决10名贫困户临时务工，带动33名贫困户受益。其中：肖尔巴格乡巴什阿曲村20座，可解决2名贫困户临时务工，带动7名贫困户受益。肖尔巴格乡阿亚格阿曲村20座，可解决2名贫困户临时务工，带动7名贫困户受益。吐沙拉镇加拉勒巴格村20座，可解决2名贫困户临时务工，带动7名贫困户受益。古江巴格乡吐沙拉村15座，可解决2名贫困户临时务工，带动6名贫困户受益。玉龙喀什镇库提其村15座，可解决2名贫困户临时务工，带动6名贫困户受益。</t>
  </si>
  <si>
    <t>农业农村局、肖尔巴格乡、古江巴格乡、吐沙拉镇、玉龙喀什镇</t>
  </si>
  <si>
    <t>赵锋伟、窦玉、鲁大全、候锦锋、马良</t>
  </si>
  <si>
    <t>HTS2019-6</t>
  </si>
  <si>
    <t>和田市温室大棚修缮项目</t>
  </si>
  <si>
    <t>改建</t>
  </si>
  <si>
    <t>古江巴格乡、肖尔巴格乡、伊里其乡</t>
  </si>
  <si>
    <t>修缮温室大棚32座。主要包括更换钢架、棉被、卷帘机、棚膜、墙体维修等内容。通过修缮可提高大棚利用率，可带动26户贫困户增加蔬菜种植收入。其中：古江巴格乡特根拉村18座（60米*6.5米）、肖尔巴格乡阿依丁库勒村12座（60米*6米）、伊里其乡阿热坎特村2座（35米*7米）。</t>
  </si>
  <si>
    <t>农业农村局、古江巴格乡、肖尔巴格乡、伊里其乡</t>
  </si>
  <si>
    <t>赵锋伟、鲁大全、窦玉、刘志勇</t>
  </si>
  <si>
    <t>李江辉</t>
  </si>
  <si>
    <t>HTS2019-8</t>
  </si>
  <si>
    <t>和田市拉斯奎镇阔什库勒村等4乡镇6村菜窖建设项目</t>
  </si>
  <si>
    <t>拉斯奎镇、肖尔巴格乡、吐沙拉镇、吉亚乡</t>
  </si>
  <si>
    <t xml:space="preserve">新建菜窖31座，规格12米*8米，墙体为圈梁砖混结构。产权归村集体所有，通过租赁的方式承租给大户经营，租金每座每年按5000元收取，由村集体统一设定公益岗位，贫困户通过劳动获得工资性收益，可直接带动11名贫困户受益及62户贫困户发展蔬菜种植。其中：肖尔巴格乡阿亚格阿曲村5座；拉斯奎镇阔什库勒村10座、墩阔恰村2座、阿热果勒村3座；吐沙拉镇斯亚村6座、吉亚乡玉叶村5座。  </t>
  </si>
  <si>
    <t>农业农村局、拉斯奎镇、肖尔巴格乡、吐沙拉镇、吉亚乡</t>
  </si>
  <si>
    <t>赵锋伟、韩凤鸣、窦玉、候锦锋、程毅</t>
  </si>
  <si>
    <t>HTS2019-3(1)</t>
  </si>
  <si>
    <t>和田市肖尔巴格乡阿克兰干村花卉设施大棚建设项目</t>
  </si>
  <si>
    <t>肖尔巴格乡</t>
  </si>
  <si>
    <t xml:space="preserve">肖尔巴格乡阿克兰干村新建花卉种植基地1座并配套相关附属设施。主要包括新建600平米的热镀锌低碳钢材连栋温室大棚2座，600平方米的花卉种植大棚4座。产权归村集体，以租赁方式租赁给企业运营使用，每年按不低于投入扶贫资金的8%收益，由村集体统一设定公益岗位，贫困户通过劳动获得工资性收益。可解决40个就业岗位，其中解决32名贫困户就近就地就业；带动24名贫困户受益。
</t>
  </si>
  <si>
    <t>农业农村局、肖尔巴格乡</t>
  </si>
  <si>
    <t>赵锋伟、窦玉</t>
  </si>
  <si>
    <t>HTS2019-3(2)</t>
  </si>
  <si>
    <t>和田市古江巴格乡花卉设施大棚建设项目</t>
  </si>
  <si>
    <t>塔木巴格村新建花卉种植基地1座并配套相关附属设施。主要包括新建砖结构长55米、宽8.5米大棚4座并配套相关附属设施，产权归村集体所有。通过租赁的方式承租给本村种植大户使用；收益每年按不低于投入扶贫资金的8%收取，由村集体统一设定公益岗位，贫困户通过劳动获得工资性收益。解决8名贫困户就业；带动6名贫困户受益。</t>
  </si>
  <si>
    <t>HTS2019-3(3)</t>
  </si>
  <si>
    <t>和田市玉龙喀什镇阿勒提来村花卉设施大棚建设项目</t>
  </si>
  <si>
    <t>玉龙喀什镇</t>
  </si>
  <si>
    <t>阿勒提来村新建花卉种植基地1座并配套相关附属设施。主要包括新建长60米、宽9.5米的柔性大棚4个并配套相关附属设施等，通过租赁的方式承租给本村种植大户使用。收益每年按不低于投入扶贫资金的8%收益，由村集体统一设定公益岗位，贫困户通过劳动获得工资性收益。解决4名贫困户就近就地就业；带动7名贫困户受益。</t>
  </si>
  <si>
    <t>农业农村局、玉龙喀什镇</t>
  </si>
  <si>
    <t>赵锋伟、马良</t>
  </si>
  <si>
    <t>HTS2019-95</t>
  </si>
  <si>
    <t>和田市古江巴格乡菌种大棚建设项目</t>
  </si>
  <si>
    <t>吐沙拉村新建菌种大棚5座并配套相关附属设施，规格30米*9米。产权归村集体所有。通过租赁的方式承租给本村种植大户使用；收益每年按不低于投入扶贫资金的8%收益，由村集体统一设定公益岗位，贫困户通过劳动获得工资性收益。解决5名贫困户就近就地就业；带动3名贫困户受益。</t>
  </si>
  <si>
    <t>买买提艾沙·肉孜</t>
  </si>
  <si>
    <t>HTS2019-10（1）</t>
  </si>
  <si>
    <t>和田市吉亚乡特色经济作物种植项目</t>
  </si>
  <si>
    <t>吉亚乡</t>
  </si>
  <si>
    <t>种植100座大棚葡萄（金叶村70座、玉叶村30座），根据每座大棚实际投入，每座最高给予0.6万元奖补，主要包括购置葡萄苗、蔬菜苗及维修大棚。解决2016-2017年100户易地扶贫搬迁户后续产业发展。为实现第一年增收，每座大棚以套种西红柿、辣椒、茄子、南瓜等蔬菜，预计每座棚第一年可实现6000元收入。</t>
  </si>
  <si>
    <t>农业农村局、吉亚乡</t>
  </si>
  <si>
    <t>赵锋伟、程毅、贾全</t>
  </si>
  <si>
    <t>HTS2019-105（2）</t>
  </si>
  <si>
    <t>和田市吐沙拉镇冷库建设项目</t>
  </si>
  <si>
    <t>吐沙拉镇</t>
  </si>
  <si>
    <t>在斯亚村新建300吨冷库1座并配套附属设施，产权归村集体所有，项目建成后可带动斯亚村的蔬菜种植。租赁给企业使用，收益由村集体统一设定公益岗位，贫困户通过劳动获得工资性收益。可解决2名贫困户临时务工，带动6名贫困户受益；并且可带动斯亚村蔬菜种植产业发展。</t>
  </si>
  <si>
    <t>农业农村局、吐沙拉镇</t>
  </si>
  <si>
    <t>赵锋伟、候锦锋</t>
  </si>
  <si>
    <t>HTS2019-1</t>
  </si>
  <si>
    <t>和田市玉龙喀什镇等5乡镇林果提质增效项目</t>
  </si>
  <si>
    <t>林业</t>
  </si>
  <si>
    <t>玉龙喀什镇、吉亚乡、阿克恰勒乡、吐沙拉镇、伊里其乡</t>
  </si>
  <si>
    <t>林果提质增效12911.6亩，项目根据贫困户实际投入进行奖补，每亩最高给予400元奖补。主要包括核桃、红枣等果树修剪、病虫害防治、施肥等，通过实施提质增效每亩可实现年增收200元。其中：吉亚乡苏亚玉吉买勒克村450.68亩、吉勒尕艾日克村335.4亩、库塔孜买里村500.1亩、阿克买里村470.1亩、夏克买里村592.5亩、阿孜乃巴扎村409.6亩、铁热克力克村404.5亩、克尔帕买里村527.8亩、喀勒塔吐格曼村217亩、巴什吐格曼村341亩；伊里其乡托甫恰村21.7亩、赛其阿克塔什村29.9亩、阿热坎特村43亩、苏开墩村99.5亩、依盖尔其村269亩、亚甫拉克村363亩、肖尔巴格村7.3亩；吐沙拉镇喀提其村1470.5亩、喀热买提村923.3亩、吐居克村814.4亩、墩村481.6亩、玛加村687.8亩、阔克拱拜孜村32.9亩；阿克恰勒乡尕宗村394.8亩、阿克塔什村402.5亩、苏克墩村361.2亩、托甫恰村274.1亩；玉龙喀什镇永巴扎村110亩、阿亚克依格孜艾日克村444.7亩、库提其村288.07亩、依盖其村358.83亩、阿亚克米克拉村623.5亩、纳格热其村161.3亩。</t>
  </si>
  <si>
    <t>亩</t>
  </si>
  <si>
    <t>林业和草原局、玉龙喀什镇、吉亚乡、阿克恰勒乡、吐沙拉镇、伊里其乡</t>
  </si>
  <si>
    <t>刘志虎、马良、程毅、冶永福、候锦锋、刘志勇</t>
  </si>
  <si>
    <t>HTS2019-29</t>
  </si>
  <si>
    <t>和田市阿克恰勒乡葡萄晾房建设项目</t>
  </si>
  <si>
    <t>阿克恰勒乡</t>
  </si>
  <si>
    <t>新建葡萄晾房10座，每座面积不低于20平米，产权归村集体所有，免费给贫困户使用，预计每座每年可提高葡萄附加收入1500元，带动34户贫困户增收。其中：其格勒克村5座，其拉力克村5座。</t>
  </si>
  <si>
    <t>林业和草原局、阿克恰勒乡</t>
  </si>
  <si>
    <t>刘晓、刘志虎、冶永福</t>
  </si>
  <si>
    <t>冶永福</t>
  </si>
  <si>
    <t>HTS2019-98</t>
  </si>
  <si>
    <t>和田市吉亚乡3村低产田桑树园改造项目</t>
  </si>
  <si>
    <t>提升改造桑树示范园2060亩（塔吾阿孜村1325亩、金叶村600亩、玉叶村135亩），产权归贫困户所有，每亩奖补0.11万元。主要包括：补种、嫁接改良、施肥、病虫害防治等工作。项目建成后流转给合作社经营管理，第一年每亩按50元收取，受益贫困户396户；并可解决临时务工50名，其中贫困户30名。</t>
  </si>
  <si>
    <t>林业和草原局、吉亚乡</t>
  </si>
  <si>
    <t>刘晓、刘志虎、程毅</t>
  </si>
  <si>
    <t>HTS2019-103（1）</t>
  </si>
  <si>
    <t>和田市吉亚乡苏亚兰干村葡萄种植项目</t>
  </si>
  <si>
    <t>在苏亚兰干村集中连片种植葡萄60亩，每亩最高给予0.48万元奖补，主要包括搭建标准统一的葡萄架、购置品种一样的种苗。项目根据贫困户种植情况给予奖补，为实现第一年产生收入计划套种其他作物。每亩第一年可实现0.015万元左右收入，第二年可实现0.035万元以上的收入。</t>
  </si>
  <si>
    <t>刘志虎、程毅</t>
  </si>
  <si>
    <t>HTS2019-103（2）</t>
  </si>
  <si>
    <t>和田市阿克恰勒乡阿曲村葡萄种植项目</t>
  </si>
  <si>
    <t>在阿曲村集中连片种植葡萄20亩，每亩最高给予0.5万元奖补，主要包括搭建标准统一的葡萄架、购置品种一样的种苗。项目根据贫困户种植情况给予奖补，为实现第一年产生收入计划套种其他作物。每亩第一年可实现0.015万元左右收入，第二年可实现0.03万元以上的收入。</t>
  </si>
  <si>
    <t>刘志虎、冶永福</t>
  </si>
  <si>
    <t>HTS2019-103（3）</t>
  </si>
  <si>
    <t>和田市吐沙拉镇加木达村葡萄种植项目</t>
  </si>
  <si>
    <t>在加木达村集中连片种植葡萄100亩，每亩最高给予0.472万元奖补，主要包括搭建标准统一的葡萄架、购置品种一样的种苗。项目根据贫困户种植情况给予奖补，为实现第一年产生收入计划套种其他作物。每亩第一年可实现0.015万元左右收入，第二年可实现0.04万元以上的收入。</t>
  </si>
  <si>
    <t>林业和草原局、吐沙拉镇</t>
  </si>
  <si>
    <t>刘志虎、候锦锋</t>
  </si>
  <si>
    <t>HTS2019-103（4）</t>
  </si>
  <si>
    <t xml:space="preserve">和田市古江巴格乡赛克散村葡萄种植项目
</t>
  </si>
  <si>
    <t>在赛克散村集中连片种植葡萄50亩，每亩最高给予0.47万元奖补，主要包括搭建标准统一的葡萄架、购置品种一样的种苗。项目根据贫困户种植情况给予奖补，为实现第一年产生收入计划套种其他作物。每亩第一年可实现0.015万元左右收入，第二年可实现0.032万元以上的收入。</t>
  </si>
  <si>
    <t>林业和草原局、古江巴格乡</t>
  </si>
  <si>
    <t>刘志虎、鲁大全</t>
  </si>
  <si>
    <t>HTS2019-103（5）</t>
  </si>
  <si>
    <t>和田市玉龙喀什镇克热克艾日克村樱桃种植项目</t>
  </si>
  <si>
    <t>在克热克艾日克村集中连片种植特色林果樱桃100亩，每亩最高给予0.3万元奖补，主要包括购置种苗（品种为拉宾斯、美早10成熟、萨米特、大红灯）。项目根据贫困户种植情况给予奖补，为实现第一年产生收入计划套种其他作物。每亩第一年可实现0.015万元左右收入，第二年可实现0.03万元以上的收入。</t>
  </si>
  <si>
    <t>林业和草原局、玉龙喀什镇</t>
  </si>
  <si>
    <t>刘志虎、马良</t>
  </si>
  <si>
    <t>HTS2019-100（1）</t>
  </si>
  <si>
    <t>和田市伊里其乡亚甫拉克村牲畜屠宰场建设项目</t>
  </si>
  <si>
    <t>畜牧</t>
  </si>
  <si>
    <t xml:space="preserve">
伊里其乡亚甫拉克村</t>
  </si>
  <si>
    <t>投入1894.42万元在畜牧产业园（亚甫拉克村）新建屠宰场3座，总面积为10019平方米的并配套相关附属设施及设备，产权归村集体所有，日均屠宰1700头（只）。建成后由畜牧产业园经营，带动贫困村、贫困户受益。三个屠宰场每年均按照投入扶贫资金的5%分红，收益用于伊里其乡2019年拟退出的4个深度贫困村(亚甫拉克村、依盖尔其村、赛其阿克塔什村、阿热坎特村)，由各村村集体统一设定公益岗位，获得工资性收益。可开发就业岗位不少于60个，其中贫困户20名；带动78名贫困户受益.（一期区内协作资金安排1300万元，剩余594.42万元在后续上级下达涉农整合资金中安排）</t>
  </si>
  <si>
    <t>农业农村局、畜牧产业园</t>
  </si>
  <si>
    <t>赵锋伟、木拉提·麦麦提敏</t>
  </si>
  <si>
    <t>HTS2019-100（2）</t>
  </si>
  <si>
    <t>和田市贫困户兔笼购置项目（一期）</t>
  </si>
  <si>
    <t>阿克恰勒乡、肖尔巴格乡、吉亚乡、拉斯奎镇、伊里其乡、吐沙拉镇、玉龙喀什镇</t>
  </si>
  <si>
    <t>对358户贫困户购置的3232组兔笼给予奖补，每组奖补450元。其中：阿克恰勒乡532组（尕宗村63组、其格勒克村264组、肖尔巴格村18组、苏克墩村187组）；肖尔巴格乡2123组（阿克塔什村22组、阿依丁库勒村1028组、铁热克吾斯塘村41组、尕宗村215组、巴什铁热克村233组、其迪尔村11组、阿亚阿曲村546组、热依木巴格村27组）；吉亚乡83组（艾里玛塔木村30组、巴什兰干村15组、欧吞其尧勒村4组、苏亚兰干村29组、亚吐格曼村5组）；拉斯奎镇54组（乃扎尔巴格村54组）；伊力其乡247组（阿特巴扎村32组、托甫恰村15组、肖拉克村139组、亚甫拉克村30组、夏马勒巴格村31组）；吐沙拉乡59组（斯普斯亚村48组；斯亚11组）玉龙喀什镇134组（阿亚格依格孜艾日克村134组）。通过项目的实施，可促进贫困户发展兔子养殖产业增加收入。</t>
  </si>
  <si>
    <t>HTS2019-20</t>
  </si>
  <si>
    <t>和田市贫困户鹅舍建设项目</t>
  </si>
  <si>
    <t xml:space="preserve">
五乡三镇</t>
  </si>
  <si>
    <t>新建鹅舍1512座，每座面积不低于20平方米，每座最高给予1000元的奖补，通过建设鹅舍，可促进贫困户通过发展鹅养殖实现庭院增收。其中：古江巴格乡44座（塔木巴格霍伊拉村4座、特根拉村8座、托万古江村2座、巴什古江村21座、如克村6座、恰开什村3座）；伊里其乡715座（纳瓦格村8座、肖拉克村139座、阿热勒村8座、托万阿热勒村15座、托普恰村151座、赛其阿克塔什村84座、阿热肖拉克村6座、阿热坎特村50座、依盖其村175座、阿克铁热克村3座、亚甫拉克村50座、肖尔巴格村14座、夏马勒巴格村12座）；玉龙喀什镇173座（阿鲁博依村58座、阿勒提来村5座、阿亚格依格孜艾日克村10座、克格艾热克村2座、永巴扎村1座、巴什米克拉村1座、纳热格其村4座、库提其村6座、阿克其格村3座、兰干村2座、阿亚格米克拉村68座、依盖其村13座）；肖尔巴格乡58座（库木巴格村1座、尕宗村12座、巴什铁热克村42座、巴什阿曲村1座、阿尔要勒村1座、英巴格村1座）；阿克恰勒乡151座（阿克塔什村14座、阿曲村3座、尕宗村12座、其拉力克村1座、其格勒克村47座、苏克墩村45座、托甫恰村27座、肖尔巴格村2座）；吐沙拉镇50座（普提拉什村11座、玛加村14座、喀提其村8座、阿克提其村5座、加拉勒巴格村3座、坎特艾日克村2座、吐居克村3座、托库孜拱拜孜村3座、克孜克代瓦孜村1座）；吉亚乡新建271座（塔吾阿孜村1座、巴什兰干村9座、吉勒尕艾日克村32座、库塔孜买里村13座、阔恰村2座、库木巴格村3座、艾力玛塔木村5座、克尔帕买里村5座、阿克买里村68座、夏克买里村24座、阿孜乃巴扎村30座、亚吐格曼村2座、铁热克力克村12座、喀勒特吐格曼村27座、巴什吐格曼村1村、金叶村18座、玉叶村19座）；拉斯奎镇50座（阿热果勒13座、墩阔恰村7座、库勒来克村5座、博斯坦阿勒迪村1座、其盖布隆村5座、阿瓦提村2座、阿克塔什8座、阔什库勒村7座、巴什拉斯奎村2座）。（其中：中央扶贫发展资金一期52.5万元，中央扶贫发展资金资金二期安排98.7万元）</t>
  </si>
  <si>
    <t>HTS2019-101（1）</t>
  </si>
  <si>
    <t>和田市阿克恰勒乡畜牧机械购置项目</t>
  </si>
  <si>
    <t>阿克恰勒乡肖尔巴格村购置286马力自走式青饲料收获机1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带动种植饲草料2000亩，150户受益，其中贫困户120户。贫困户使用费按低于一般户20%收取。</t>
  </si>
  <si>
    <t>台</t>
  </si>
  <si>
    <t>农业农村局、阿克恰勒乡</t>
  </si>
  <si>
    <t>冶永福、刘志虎</t>
  </si>
  <si>
    <t>HTS2019-101（2）</t>
  </si>
  <si>
    <t>和田市吉亚乡、拉斯奎镇、吐沙拉镇畜牧机械购置项目</t>
  </si>
  <si>
    <t>吉亚乡、拉斯奎镇、吐沙拉镇</t>
  </si>
  <si>
    <t>购置自走式青储饲料收割机3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带动种植饲草料6050亩，4035户受益，其中贫困户1290户。贫困户使用费按低于一般户20%收取。其中：吉亚乡阿克买里村1台，带动种植饲草料2150亩，1435户受益，其中贫困户430户。拉斯奎镇阔什库勒村1台，带动种植饲草料1200亩，800户受益，其中贫困户320户。吐沙拉镇玛加村1台，带动种植饲草料2700亩，1800户受益，其中贫困户540户。</t>
  </si>
  <si>
    <t>农业农村局、吉亚乡、吐沙拉镇、拉斯奎镇</t>
  </si>
  <si>
    <t>赵锋伟、程毅、韩凤鸣、候锦锋</t>
  </si>
  <si>
    <t>HTS2019-101（3）</t>
  </si>
  <si>
    <t>和田市吉亚乡等7乡镇畜牧机械购置项目</t>
  </si>
  <si>
    <t>吉亚乡、拉斯奎镇、吐沙拉镇、肖尔巴格乡、古江巴格乡、玉龙喀什镇、伊里其乡</t>
  </si>
  <si>
    <t>购置悬挂式青饲料收获机18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可带动种植饲草料6880亩，4552户受益，其中贫困户1307户。困户使用费按低于一般户20%收取。其中：吉亚乡阿克买里村1台、巴什吐格曼村1台；带动种植饲草料1000亩，665户受益，其中贫困户180户。拉斯奎镇库勒来克村1台、其盖布隆村1台；带动种植饲草料730亩，486户受益，其中贫困户130户。吐沙拉镇玛加村1台、墩村1台；带动种植饲草料1200亩，811户受益，其中贫困户240户。肖尔巴格乡巴什铁热克村1台、英巴格村1台、阿克塔什村1台；带动种植饲草料1050亩，700户受益，其中贫困户210户。古江巴格乡赛克散村1台、吐沙拉村1套、恰开什村1台；带动种植饲草料960亩，640户受益，其中贫困户192户。玉龙喀什镇阿克其格村1台、阿亚格米克拉村1台、阿亚格依格孜艾日克村1台；带动种植饲草料1050亩，700户受益，其中贫困户190户。伊里其乡阿热坎特村1台、托万阿热勒村1台、亚甫拉克村1台。带动种植饲草料890亩，550户受益，其中贫困户165户。项目采取村集体+合作社方式运营；收益由各村集体统一设定公益岗位，贫困户通过劳动获得工资性收益。</t>
  </si>
  <si>
    <t>农业农村局、吉亚乡、拉斯奎镇、吐沙拉镇、肖尔巴格乡、古江巴格乡、玉龙喀什镇、伊里其乡</t>
  </si>
  <si>
    <t>赵锋伟、程毅、韩凤鸣、候锦锋、窦玉、鲁大全、马良、刘志勇</t>
  </si>
  <si>
    <t>HTS2019-15</t>
  </si>
  <si>
    <t>和田市畜牧良种繁育建设项目</t>
  </si>
  <si>
    <t>五乡三镇</t>
  </si>
  <si>
    <t>为五乡三镇购置牲畜品种改良、冻精、配套相关设备，推进和田市动物良种繁育体系建设。产权归村集体所有，由合作社经营管理，乡镇畜牧兽医站指导服务，向农户免费提供技术服务。对2019年贫困户通过品种改良繁育的牲畜进行奖补（每繁育一只羊羔奖补200元，繁育一头牛犊奖补500元）。通过实施动物良种繁育体系建设，可推动畜牧业的持续发展。</t>
  </si>
  <si>
    <t>个</t>
  </si>
  <si>
    <t>农业农村局</t>
  </si>
  <si>
    <t>HTS2019-146</t>
  </si>
  <si>
    <t>和田市阿克恰勒乡8村购置种兔项目</t>
  </si>
  <si>
    <t>购置1094组种兔，每组1只公兔+4只母兔，每组需0.21万元，共需资金229.74万元。项目采取托养的方式托养给企业，收益每年按不低于投入扶贫资金的10%分红。可带动366户贫困户受益。其中：阿克塔什村88组、尕宗村83组、肖尔巴格村86组、托甫恰村182组、其格勒克村246组、苏克墩村208组、其拉力克村108组、阿曲村93组。</t>
  </si>
  <si>
    <t>组</t>
  </si>
  <si>
    <t>赵锋伟、冶永福</t>
  </si>
  <si>
    <t>HTS2019-18（1）</t>
  </si>
  <si>
    <t>和田市扶贫羊托养项目</t>
  </si>
  <si>
    <t>古江巴格乡、玉龙喀什镇、吉亚乡、肖尔巴格乡、阿克恰勒乡、伊里其乡</t>
  </si>
  <si>
    <t>购羊10492只，单体重30公斤以上，畜龄1-2岁。贫困户以实物托养给实力强、有养殖经验的公司或者合作社，合同期内每年按实物投入资金的10%进行分红；可带动1268户贫困户受益。合同期满后采取续签合同或以同等标准返还实物给贫困户。在托养期内托养企业需向贫困户提供不低于20个就业岗位。其中：古江巴格乡恰开什村360只、曲吉来村268只、巴什古江村450只；玉龙喀什镇依盖其村165只、阿亚克米克拉村400只、阿亚克依格孜艾日克村112只、阿鲁博依村500只；吉亚乡苏亚玉吉米力克村600只、吉勒尕艾日克村590只、库塔孜买里村194只、阿克买里村1400只、夏克买里村200只、阿孜乃巴扎村168只、克尔帕买里村330只、喀勒塔吐格曼村100只、巴什吐格曼村730只、塔吾阿孜村2040只（金叶村970只、玉叶村1070只）；阿克恰勒乡托甫恰村200只、其格勒克村300只；伊里其乡伊盖其村480只、阿热坎特村300只、托万阿热勒村100只、肖尔巴格村15只；肖尔巴格乡阿亚格阿曲村50只、阿依丁库勒村40只、巴什铁热克村310只、尕宗村90只。</t>
  </si>
  <si>
    <t>只</t>
  </si>
  <si>
    <t>农业农村局、古江巴格乡、玉龙喀什镇、吉亚乡、肖尔巴格乡、阿克恰勒乡、伊里其乡</t>
  </si>
  <si>
    <t>赵锋伟、鲁大全、马良、程毅、窦玉、冶永福、刘志勇</t>
  </si>
  <si>
    <t>HTS2019-18（2）</t>
  </si>
  <si>
    <t>和田市牲畜养殖（吉亚乡购羊）项目</t>
  </si>
  <si>
    <t>库塔孜买里村购羊641只，单体重30公斤以上，畜龄1-2岁。贫困户以实物托养给实力强、有养殖经验的公司或者合作社，合同期内每年按实物投入资金的8%进行分红；可带动32户贫困户受益。合同期满后采取续签合同或以同等标准返还实物给贫困户。</t>
  </si>
  <si>
    <t>赵锋伟、程毅</t>
  </si>
  <si>
    <t>HTS2019-19（1）</t>
  </si>
  <si>
    <t>和田市扶贫牛托养项目</t>
  </si>
  <si>
    <t>古江巴格乡、玉龙喀什镇、吐沙拉镇、肖尔巴格乡、阿克恰勒乡、伊里其乡</t>
  </si>
  <si>
    <t xml:space="preserve">购牛933头，单体重350公斤及以上，畜龄2-4岁。贫困户以实物托养给实力强、有养殖经验的公司或者合作社，合同期内每年按实物投入资金的8%进行分红；可带动769户贫困户受益；合同期满后采取续签合同或以同等标准返还实物给贫困户。其中：古江巴格乡曲吉来村28头、巴什古江村20头、恰开什村24头；玉龙喀什镇依盖其村11头、阿亚克米克拉村230头、阿鲁博依村80头；吐沙拉镇玛加村47头、墩村150头；阿克恰勒乡阿克塔什村19头，阿曲村10头、其格勒克村80头、托甫恰村69头；伊里其乡伊盖其村58头、阿热坎特村20头、托万阿热勒村36头、肖尔巴格村2头；肖尔巴格乡阿亚格阿曲村5头、阿依丁库勒村4头、巴什铁热克村31头、尕宗村9头。
</t>
  </si>
  <si>
    <t>头</t>
  </si>
  <si>
    <t>农业农村局、古江巴格乡、玉龙喀什镇、吐沙拉镇、肖尔巴格乡、阿克恰勒乡、伊里其乡</t>
  </si>
  <si>
    <t>赵锋伟、鲁大全、马良、候锦锋、窦玉、冶永福、刘志勇</t>
  </si>
  <si>
    <t>HTS2019-19（2）</t>
  </si>
  <si>
    <t>和田市牲畜养殖（吐沙拉镇购牛）项目</t>
  </si>
  <si>
    <t xml:space="preserve">玛加村购牛33头，单体重300公斤以上，畜龄2-4岁。贫困户以实物托养给实力强、有养殖经验的公司或者合作社，合同期内每年按实物投入资金的8%进行分红；可带动33户贫困户受益；合同期满后采取续签合同或以同等标准返还实物给贫困户。
</t>
  </si>
  <si>
    <t>HTS2019-19（3）</t>
  </si>
  <si>
    <t>和田市吉亚乡扶贫羊托养项目</t>
  </si>
  <si>
    <t>项目</t>
  </si>
  <si>
    <t>和田市吉亚乡购羊12288只，单体重30公斤以上，畜龄1-2岁。贫困户以实物托养给实力强、有养殖经验的公司或者合作社，合同期内每年按实物投入资金的8%进行分红；可带动764户贫困户受益；合同期满后采取续签合同或以同等标准返还实物给贫困户。在托养期内托养企业需向贫困户提供不低于30个就业岗位。其中：苏亚玉吉买勒克村1800头、吉勒尕艾日克村396头、库塔孜买里村1416头、阿克买里村2160头、夏克买里村1200头、阿孜乃巴扎村1572头、克尔帕买里村1200头、喀勒塔吐格曼村1824头、巴什吐格曼村720头。</t>
  </si>
  <si>
    <t>HTS2019-21</t>
  </si>
  <si>
    <t>和田市扶贫鸽养殖项目</t>
  </si>
  <si>
    <t>玉龙喀什镇、吉亚乡、阿克恰勒乡、伊里其乡</t>
  </si>
  <si>
    <t xml:space="preserve">购鸽子6380羽，每只补助20元，投入资金12.76万元。其中：玉龙喀什镇阿亚克米克拉村3000只、阿亚克依格孜艾日克480只；吉亚乡阿克买里村1000只、阿孜乃巴扎村500只、喀勒塔吐格曼村500只、亚吐格曼村100只；阿克恰勒乡托甫恰村300羽；伊里其乡肖拉克村500只。
</t>
  </si>
  <si>
    <t>羽</t>
  </si>
  <si>
    <t xml:space="preserve"> </t>
  </si>
  <si>
    <t>农业农村局、玉龙喀什镇、吉亚乡、阿克恰勒乡、伊里其乡</t>
  </si>
  <si>
    <t>赵锋伟、马良、程毅、冶永福、刘志勇</t>
  </si>
  <si>
    <t>HTS2019-22（1）</t>
  </si>
  <si>
    <t>和田市玉龙喀什镇扶贫鸡养殖项目</t>
  </si>
  <si>
    <t xml:space="preserve">玉龙喀什镇阿勒提来村购置30日龄的脱温鸡苗10000只，托养给合作社，托养三年，每只每年按2元分红。合同期满后以同等标准返还实物给贫困户。
</t>
  </si>
  <si>
    <t>HTS2019-22（2）</t>
  </si>
  <si>
    <t>和田市吐沙拉镇、吉亚乡扶贫鸡养殖项目</t>
  </si>
  <si>
    <t>吐沙拉镇、吉亚乡</t>
  </si>
  <si>
    <t>购置30日龄的脱温鸡苗14000只。其中：1、吐沙拉镇9000只（加木达村3000只、吐居克村2000只、阔克拱拜孜4000只）由本地合作社托养。2、吉亚乡克尔帕买里村5000只。</t>
  </si>
  <si>
    <t>农业农村局、吐沙拉镇、吉亚乡</t>
  </si>
  <si>
    <t>赵锋伟、候锦锋、程毅</t>
  </si>
  <si>
    <t>HTS2019-144</t>
  </si>
  <si>
    <t>和田市林下养殖项目</t>
  </si>
  <si>
    <t>阿克其格村利用50亩林果园进行林下养鸡，需资金35万元，主要包括对50亩林果园安装铁丝围栏及购置相关养殖设备。由合作社运营，按照投入扶贫资金的8%收取；收益由村集体统一设定公益岗位，贫困户通过劳动获得工资性收益。可解决5名贫困户就业，带动2名贫困户受益。</t>
  </si>
  <si>
    <t>HTS2019-156（1）</t>
  </si>
  <si>
    <t>和田市伊里其乡、古江巴格乡、肖尔巴格乡贫困村养兔棚舍建设项目</t>
  </si>
  <si>
    <t>在吉亚乡苏亚兰干村集中新建兔子养殖棚舍7座（年出栏26.25万只兔子），并配套相关设施，每座726平方米；需资金1400万元，产权归村集体。项目采取与新疆昆仑绿源有限公司合作，收益每年按照不低于投入扶贫资金的8%收取，由村集体统一设定公益岗位，贫困户通过劳动获得工资性收益。可解决20名贫困户就业，带动84户贫困户受益。其中：伊里其乡依盖尔其村2座、亚甫拉克村1座；古江巴格乡曲吉来村1座、赛克散村1座、恰开什村1座；肖尔巴格阿克塔什村1座。</t>
  </si>
  <si>
    <t>农业农村局、伊里其乡、古江巴格乡、肖尔巴格乡、</t>
  </si>
  <si>
    <t>赵锋伟、刘志勇、鲁大全、窦玉</t>
  </si>
  <si>
    <t>HTS2019-156（2）</t>
  </si>
  <si>
    <t>和田市玉龙喀什镇、肖尔巴格乡贫困村养兔棚舍建设项目</t>
  </si>
  <si>
    <t>在吉亚乡苏亚兰干村集中新建兔子养殖棚舍8座（年出栏30万只兔子），并配套相关设施，每座726平方米；需资金1600万元；产权归村集体，项目采取与新疆昆仑绿源有限公司合作，收益每年按照不低于投入扶贫资金的8%收取，由村集体统一设定公益岗位，贫困户通过劳动获得工资性收益。可解决20名贫困户就业，带动96户贫困户受益。其中：玉龙喀什镇阿亚克依格孜艾日克村2座、阿亚克米克拉村2座；肖尔巴格乡阿亚格阿曲村1座、阿依丁库勒村1座、巴什铁热克村1座、热依木巴格村1座。</t>
  </si>
  <si>
    <t>农业农村局、玉龙喀什镇、肖尔巴格乡</t>
  </si>
  <si>
    <t>赵锋伟、马良、窦玉</t>
  </si>
  <si>
    <t>HTS2019-102</t>
  </si>
  <si>
    <t>和田市吉亚乡特色种植及配套设施建设项目</t>
  </si>
  <si>
    <t>水利</t>
  </si>
  <si>
    <t>平整土地及铺设滴管2234.5亩，主要解决2016-2017年204户易地扶贫搬迁户及其他75贫困户产业发展；通过实施滴灌项目预计可实现每亩每年增收200元。其中：吉亚乡金叶村1130亩、玉叶村1104.5亩。</t>
  </si>
  <si>
    <t>水利局、吉亚乡</t>
  </si>
  <si>
    <t>郭新忠、程毅</t>
  </si>
  <si>
    <t>HTS2019-27（1）</t>
  </si>
  <si>
    <t xml:space="preserve">和田市阿克恰勒乡等2乡镇水产养殖项目 </t>
  </si>
  <si>
    <t>阿克恰勒乡、伊里其乡</t>
  </si>
  <si>
    <t>改建2个水产养殖合作社，主要包括池塘清淤、维修等，项目建成后产权归村集体，租赁给大户经营，收益每年按照不低于投入扶贫资金的8%收取，由村集体统一设定公益岗位，贫困户通过劳动获得工资性收益。解决3名贫困户就业，带动10名贫困户受益。其中：阿克恰勒乡苏克墩村改建鱼塘1个（30亩），投入资金28.895万元，解决1名贫困就业；带动2名贫困户受益。伊里其乡亚甫拉克村改建60亩鱼塘并配套附属设施及设备，投入资金130万元，解决2名贫困户就业；带动8名贫困户受益。</t>
  </si>
  <si>
    <t>水利局、阿克恰勒乡、伊里其乡</t>
  </si>
  <si>
    <t>郭新忠、冶永福、刘志勇</t>
  </si>
  <si>
    <t>HTS2019-52（1）</t>
  </si>
  <si>
    <t>和田市标准化扶贫车间建设项目</t>
  </si>
  <si>
    <t>和田北京工业园区</t>
  </si>
  <si>
    <t xml:space="preserve">在北京工业园区新建46392平方米扶贫车间，并配套相关附属设施，产权归吉亚乡2019年拟退出的10个深度贫困村所有，由华美服饰等企业入驻运营使用，解决就业岗位3000个，其中解决1000名贫困户集中就业。
    </t>
  </si>
  <si>
    <t>平方米</t>
  </si>
  <si>
    <t>商务和工业信息化局、和田北京工业园区</t>
  </si>
  <si>
    <t>艾则孜·艾力、马天喜</t>
  </si>
  <si>
    <t>范徽忠</t>
  </si>
  <si>
    <t>HTS2019-24（1）</t>
  </si>
  <si>
    <t>和田市伊里其乡、拉斯奎镇仓储建设项目</t>
  </si>
  <si>
    <t>伊里其乡、拉斯奎镇</t>
  </si>
  <si>
    <t>新建仓储26580平方米，产权归村集体所有，收益由村集体统一设定公益岗位，贫困户通过劳动获得工资性收益；解决就业岗位25个，其中解决14名贫困户就近就地就业；带动167名贫困户受益。其中：1、投入扶贫资金1797.1万元，在赛其阿克塔什村新建11580平方米钢架结构仓储物流，产权归11个村集体所有（肖尔巴格乡巴什铁热克村、尕宗村、阿尔勒村、其迪尔村、热衣木巴格村、铁热克吾斯塘村；伊里其乡托甫恰村、苏开墩村、阿热坎特村、托万阿热勒村、赛其阿克塔什村），以租赁的方式承租给和田众一机电市场运营，租金每年按照不低于投入扶贫资金的8%收取，收益分配给11个贫困村。解决就业岗位20个，解决10名贫困户就近就地就业；带动77名贫困户受益。 2、投入扶贫资金2393.9万元，在拉斯奎镇乃扎尔巴格村集中建设仓储物流中心，面积15000平方米（每座500平方米）。产权归拉斯奎镇9个村（巴什拉斯奎村4个、阿热果勒村4个、墩阔恰村4个、库勒来克村4个、博斯坦阿勒迪村2个、其盖布隆村4个、阿瓦提村2个、阿克塔什村4个、阔什库勒村2个）。以租赁的方式承租给和田疆和仓储有限公司运营，收益分配给9个贫困村。解决就业岗位5个，其中解决4名贫困户就近就地就业；带动90名贫困户受益。</t>
  </si>
  <si>
    <t>商务和工业信息化局、伊里其乡、拉斯奎镇、京和物流园区</t>
  </si>
  <si>
    <t>艾则孜·艾力、刘志勇、韩凤鸣、郭昌华</t>
  </si>
  <si>
    <t>刘俊来</t>
  </si>
  <si>
    <t>HTS2019-24（2）</t>
  </si>
  <si>
    <t>和田市拉斯奎镇乃扎尔巴格村仓储建设项目</t>
  </si>
  <si>
    <t>拉斯奎镇</t>
  </si>
  <si>
    <t>乃扎尔巴格村新建仓储615平方米，产权归村集体所有，以租赁的方式承租给和田疆和仓储有限公司，收益由村集体统一设定公益岗位，贫困户通过劳动获得工资性收益；解决就业岗位1个，其中解决1名贫困户就近就地就业；带动3名贫困户受益。</t>
  </si>
  <si>
    <t>商务和工业信息化局、拉斯奎镇</t>
  </si>
  <si>
    <t>艾则孜·艾力、韩凤鸣</t>
  </si>
  <si>
    <t>HTS2019-112</t>
  </si>
  <si>
    <t>和田市贫困村扶贫车间、创业基地配套设施项目</t>
  </si>
  <si>
    <t>吉亚乡、伊里其乡吐沙拉镇、阿克恰勒乡、古江巴格乡、肖尔巴格乡、玉龙喀什镇</t>
  </si>
  <si>
    <t>为2018年已建的扶贫车间、贫困户创业基地等项目续建附属设施，主要配套电力设施、采暖设备、加压泵，接通供水、天然气、加工设备等。其中：1、吉亚乡10个扶贫车间，需资金132万元。2、古江巴格乡2个扶贫车间，需资金29.5万元。3、阿克恰勒乡苏克墩村扶贫车间，需资金18.8万元。4、肖尔巴格乡3个扶贫车间，需资金41.7万元。5、吐沙拉镇8个扶贫车间，需资金39.5万元。6、伊里其乡5个扶贫车间，需资金84.8万元。7、玉龙喀什镇3个扶贫车间，需资金44.5万元。</t>
  </si>
  <si>
    <t>商务和工业信息化局、吉亚乡、伊里其乡吐沙拉镇、阿克恰勒乡、古江巴格乡、肖尔巴格乡、玉龙喀什镇</t>
  </si>
  <si>
    <t>艾则孜·艾力、程毅、刘志勇、候锦锋、冶永福、鲁大全、窦玉、马良</t>
  </si>
  <si>
    <t>HTS2019-113</t>
  </si>
  <si>
    <t>和田市伊里其乡饮用水扶贫车间建设项目</t>
  </si>
  <si>
    <t>伊里其乡</t>
  </si>
  <si>
    <t>在托甫恰村新建饮用水加工扶贫车间1座并配套附属设施。产权归伊里其乡2019年拟退出的7个深度贫困村所有；项目采取资产托管的方式，由和田市给排水公司运营，带动贫困村、贫困户受益。收益每年按照不低于投入扶贫资金的8%收取，收益村集体统一设定公益岗位，贫困户通过劳动获得工资性收益。并开发就业岗位不少于30个，其中解决贫困户15名就业；带动75名贫困户受益。</t>
  </si>
  <si>
    <t>住建局、伊里其乡</t>
  </si>
  <si>
    <t>葛伟业、刘志勇</t>
  </si>
  <si>
    <t>杨新军</t>
  </si>
  <si>
    <t>HTS2019-114</t>
  </si>
  <si>
    <t>和田市古江巴格乡、肖尔巴格乡建材扶贫车间建设项目</t>
  </si>
  <si>
    <t>古江巴格乡、肖尔巴格乡</t>
  </si>
  <si>
    <t>新建建材扶贫车间2座，共计1800平方米；并配套附属设施及相关设备，产权归村集体所有，收益每年按不低于投入扶贫资金的8%收取，由村集体统一设定公益岗位，贫困户通过劳动获得工资性收益；可带动45人就业，其中贫困户18人就业；并带动30名贫困户受益。其中：古江巴格乡赛克散村500平方米，需资金280万元，可带动30人就业，其中解决贫困户9人就业；带动15人受益。肖尔巴格乡肖尔巴格村新建1300平方米，需资金300万元。可带动15人就业，其中解决贫困户9人就业，带动15人受益。</t>
  </si>
  <si>
    <t>住建局、古江巴格乡、肖尔巴格乡</t>
  </si>
  <si>
    <t>葛伟业、鲁大全、窦玉</t>
  </si>
  <si>
    <t>HTS2019-128</t>
  </si>
  <si>
    <t>和田市产业园区购置生产设备项目</t>
  </si>
  <si>
    <t>北京和田工业园区</t>
  </si>
  <si>
    <t>为产业园区购置1500万元服装加工生产设备。按园区企业带动贫困户就业情况进行分配。可解决1500人就业，其中解决贫困户925人就业。</t>
  </si>
  <si>
    <t>职业技能教育培训服务管理局</t>
  </si>
  <si>
    <t>颜仁旗、艾热提·吾不力卡斯木</t>
  </si>
  <si>
    <t>HTS2019-118（1）</t>
  </si>
  <si>
    <t>和田市古江巴格乡、肖尔巴格乡扶贫车间建设项目</t>
  </si>
  <si>
    <t>新建扶贫车间3个并配套附属设施及设备，产权归村集体所有，由大户经营，收益每年按不低于投入扶贫资金的8%收取，由村集体统一设定公益岗位，贫困户通过劳动获得工资性收益；可解决75人就业，其中解决贫困户27人就业；带动20名贫困户受益。其中：古江巴格乡赛克散村新建扶贫车间500平方米及配套附属设施，投入资金110万元，可解决25人就业，其中解决贫困户8人就业；带动5名贫困户受益。古江巴格乡恰开什村新建扶贫车间600平方米及配套附属设施，投入资金100万元；可解决30人就业，其中贫困户9人就业；带动5名贫困户受益。肖尔巴格乡巴什阿曲村新建600平方米扶贫车间1座（含200平方米冷库1座）并配套相关附属设施，需资金185万元；可解决20人就业，其中贫困户10人就业；带动10名贫困户受益。</t>
  </si>
  <si>
    <t>商务和工业信息化局、伊里其乡、古江巴格乡、肖尔巴格乡</t>
  </si>
  <si>
    <t>艾则孜·艾力、刘志勇、鲁大全、窦玉</t>
  </si>
  <si>
    <t>HTS2019-111（1）</t>
  </si>
  <si>
    <t>和田市玉龙喀什镇贫困户就业创业农贸市场项目</t>
  </si>
  <si>
    <t>扩建</t>
  </si>
  <si>
    <t>在玉龙喀什镇达瓦巴扎村扩建占地面积为42438.5平方米农贸市场1座，并配套给排水电力及其他相关附属设施。新建建筑面积为4667.58平方米，其中主要包括新建扶贫基地4643.58平方米，垃圾收集房24平方米，设置摊位120个；可提供不少于150个就业岗位，其中可解决45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</si>
  <si>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市场监督管理局、玉龙喀什镇</t>
  </si>
  <si>
    <t>钟鸣、马良</t>
  </si>
  <si>
    <t>陆航</t>
  </si>
  <si>
    <t>HTS2019-111（2）</t>
  </si>
  <si>
    <t xml:space="preserve">和田市拉斯奎镇贫困户就业创业农贸市场项目 </t>
  </si>
  <si>
    <t xml:space="preserve">在拉斯奎镇巴什拉斯奎村新建占地面积为42045.45平方米农贸市场1座，并配套给排水电力及其他相关附属设施。新建建筑面积12190.2平方米，其中主要包括新建扶贫基地7831.37平方米，室内交易大棚3744.76平方米，冷库61.75平方米，遮阴棚442.32平方米，垃圾收集点110平方米，设置活动摊位240个；可提供不少于300个就业岗位，其中可解决90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1500万元，二期安排1300万元）
</t>
  </si>
  <si>
    <t>市场监督管理局、拉斯奎镇</t>
  </si>
  <si>
    <t>钟鸣、拉斯奎镇</t>
  </si>
  <si>
    <t>HTS2019-111（3）</t>
  </si>
  <si>
    <t>和田市吐沙拉镇贫困户就业创业农贸市场项目</t>
  </si>
  <si>
    <t xml:space="preserve">在吐沙拉镇喀提其村新建占地面积为36589.5平方米农贸市场1座，并配套给排水电力及其他相关附属设施。新建建筑面积为10977.97平方米，其中主要包括新建扶贫基地8118.08平方米，室内轻钢结构彩钢交易柜台区1408.89平方米，敞开轻钢结构彩钢遮阴棚1174.05平方米，保鲜库228.95平方米，垃圾收集点48平方米，设置摊位80个；可提供不少于100个就业岗位，其中可解决30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2100万元，二期安排500万元）
</t>
  </si>
  <si>
    <t>市场监督管理局、吐沙拉镇</t>
  </si>
  <si>
    <t>钟鸣、候锦锋</t>
  </si>
  <si>
    <t>HTS2019-111（4）</t>
  </si>
  <si>
    <t>和田市肖尔巴格乡贫困户就业创业农贸市场项目</t>
  </si>
  <si>
    <t>在肖尔巴格乡合尼村扩建占地面积为27936.06平方米农贸市场1座，并配套给排水电力及其他相关附属设施。新建及改建建筑面积为10806.06平方米（含改造扶贫基地面积），其中主要包括新建扶贫基地2872.56平方米，室内轻钢结构彩钢交易大棚2678.92平方米，敞开式轻钢结构彩钢遮阴棚508.04平方米；改造扶贫基地4746.54平方米。设置摊位110个；可提供不少于90个就业岗位，其中可解决27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</si>
  <si>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市场监督管理局、肖尔巴格乡</t>
  </si>
  <si>
    <t>钟鸣、窦玉</t>
  </si>
  <si>
    <t>HTS2019-111（5）</t>
  </si>
  <si>
    <t>和田市吉亚乡贫困户就业创业农贸市场项目</t>
  </si>
  <si>
    <t>市场监督管理局、吉亚乡</t>
  </si>
  <si>
    <t>钟鸣、程毅</t>
  </si>
  <si>
    <t>HTS2019-111（6）</t>
  </si>
  <si>
    <t>和田市伊里其乡贫困户就业创业农贸市场项目</t>
  </si>
  <si>
    <t>伊里其乡肖拉克村扩建占地面积为6695平方米农贸市场1座，并配套给排水电力及其他相关附属设施。新建建筑面积5157平方米，其中主要包括新建扶贫基地4126平方米，敞开式轻钢结构彩钢交易大棚1031平方米，设置摊位130个；可提供不少于80个就业岗位，其中可解决24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</si>
  <si>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市场监督管理局、伊里其乡</t>
  </si>
  <si>
    <t>钟鸣、刘志勇</t>
  </si>
  <si>
    <t>HTS2019-136</t>
  </si>
  <si>
    <t>和田市拉斯奎镇药材种植基地建设项目</t>
  </si>
  <si>
    <t>投入30万元在拉斯奎镇库勒来克村种植300亩黄芪药材，每亩给予0.1万元奖补，项目通过带动10名贫困户入股并参与劳动的方式实现双重收入。该项目建成后可启示范引领作用。</t>
  </si>
  <si>
    <t>农业农村局、拉斯奎镇</t>
  </si>
  <si>
    <t>赵锋伟、韩凤鸣</t>
  </si>
  <si>
    <t>HTS2019-10（2）</t>
  </si>
  <si>
    <t>和田市玫瑰花、西甜瓜、油用牡丹等特色种植项目</t>
  </si>
  <si>
    <t>古江巴格乡、阿克恰勒乡、吉亚乡</t>
  </si>
  <si>
    <t>特色种植2828.3亩，主要种植玫瑰花、西甜瓜和油用牡丹等。西甜瓜、玫瑰花每亩奖补0.1万元；油用牡丹每亩奖补0.05万元。主要用于购置种苗、种子、肥料、病虫害防治等。其中：1、古江巴格乡种植玫瑰花300亩（赛克散村300亩）、油用牡丹378.3亩（塔木巴格村48.25亩、巴什古江村58.1亩、曲吉来村83.8亩、如克村186.3亩、特根拉村1.36亩、塔木巴格霍伊拉村0.49亩）；2、阿克恰勒乡种植西甜瓜500亩（苏开墩村500亩）；3、吉亚乡种植西甜瓜1100亩（塔吾阿孜村400亩、苏亚玉吉买勒克村100亩、欧吞其尧勒村300亩、苏亚兰干村200亩、艾里玛塔木村100亩）、种植油用牡丹550亩（库塔孜买里村种植油用牡丹200亩、克尔帕买里村种植油用牡丹350亩）。</t>
  </si>
  <si>
    <t>农业农村局、古江巴格乡、阿克恰勒乡、吉亚乡</t>
  </si>
  <si>
    <t>赵锋伟、鲁大全、冶永福、程毅</t>
  </si>
  <si>
    <t>HTS2019-46（1）</t>
  </si>
  <si>
    <t>和田市吐沙拉镇贫困户农产品展示、及电商网点建设项目</t>
  </si>
  <si>
    <t>加木达村新建农产品展示及电商平台网点500平方米（门面房12间），并配套附属设施，产权归村集体所有，门面房的租金用于壮大村集体经济，由村集体统一设定公益岗位，贫困户通过劳动获得工资性收益。可带动6名贫困户受益。</t>
  </si>
  <si>
    <t>住建局、吐沙拉镇</t>
  </si>
  <si>
    <t>葛伟业、候锦锋</t>
  </si>
  <si>
    <t>HTS2019-46（2）</t>
  </si>
  <si>
    <t>和田市肖尔巴格乡、吐沙拉镇贫困户农产品展示、及电商网点建设项目</t>
  </si>
  <si>
    <t>肖尔巴格乡、吐沙拉镇</t>
  </si>
  <si>
    <t>新建农产品展示及电商平台网点3048平方米并配套附属设施，产权归村集体所有。门面房的租金用于壮大村集体经济，由村集体统一设定公益岗位，贫困户通过劳动获得工资性收益。可带动37户贫困户受益。其中：肖尔巴格乡阿亚格阿曲村新建478平方米（门面房10间），投入资金95.6万元，带动5名贫困户受益；吐沙拉镇英巴格村新建210平方米（门面房7间），投入资金42万元，带动5名贫困户受益；阔克拱拜孜村新建1500平方米（门面房20间），投入资金400万元，带动15名贫困户受益；普提拉什村360平方米（门面房12间），投入资金100万元，带动6名贫困户受益；斯亚村500平方米（门面房10间），投入资金100万元，带动6名贫困户受益。</t>
  </si>
  <si>
    <t>住建局、肖尔巴格乡、吐沙拉镇</t>
  </si>
  <si>
    <t>葛伟业、窦玉、候锦锋</t>
  </si>
  <si>
    <t>HTS2019-147（1）</t>
  </si>
  <si>
    <t>和田市肖尔巴格乡、伊里其乡、吐沙拉镇、吉亚乡、古江巴格乡、玉龙喀什镇购置多功能流动餐车项目</t>
  </si>
  <si>
    <t>肖尔巴格乡、吐沙拉镇、伊里其乡、吉亚乡、玉龙喀什镇、古江巴格乡</t>
  </si>
  <si>
    <t>购多功能流动餐车37辆，解决贫困户实现在家门口创业增收。其中：肖尔巴格乡阿亚格阿曲村2辆、阿依丁库勒村1辆、巴什铁热克村2辆、托万肖尔巴格村2辆；伊里其乡托甫恰村2辆、肖拉克村2辆、赛其阿克塔什村1辆；吐沙拉镇玛加村2辆，墩村2辆、斯普斯亚村2辆、喀热买提村2辆、斯亚村1辆、加拉勒巴格村1辆；吉亚乡苏亚玉吉买勒克村1辆、阿克买里村1辆、阿孜乃巴扎村1辆、巴什吐格曼村1辆、克尔帕买里村1辆；古江巴格乡恰开什村1辆、赛克散村1辆、曲吉来村1辆、巴什古江村1辆、吐沙拉村1辆；玉龙喀什镇阿鲁博依村1辆、克热克艾日克村1辆、巴什依格孜艾日克村1辆、阿亚格依格孜艾日克村1辆、巴什米克拉村1辆。</t>
  </si>
  <si>
    <t>辆</t>
  </si>
  <si>
    <t>肖尔巴格乡、伊里其乡、吐沙拉镇、吉亚乡、古江巴格乡、玉龙喀什镇。</t>
  </si>
  <si>
    <t>窦玉、刘志勇、候锦锋、程毅、鲁大全、马良</t>
  </si>
  <si>
    <t>HTS2019-147（2）</t>
  </si>
  <si>
    <t>和田市玉龙喀什镇、伊里其乡、肖尔巴格乡购置多功能流动餐车项目</t>
  </si>
  <si>
    <t>玉龙喀什镇、伊里其乡、肖尔巴格乡</t>
  </si>
  <si>
    <t>购多功能流动餐车9辆，解决贫困户实现在家门口创业增收。其中：玉龙喀什镇阿亚格米克拉村1辆、依盖其村1辆、阿克其格村1辆、英阿瓦提村1辆、阿勒提来村1辆；伊里其乡托万阿热勒村1辆；肖尔巴格乡库木巴格村1辆、肖尔巴格村2辆。</t>
  </si>
  <si>
    <t>马良、刘志勇、窦玉</t>
  </si>
  <si>
    <t>HTS2019-147（3）</t>
  </si>
  <si>
    <t>和田市伊里其乡购置多功能流动餐车项目</t>
  </si>
  <si>
    <t>购多功能流动餐车4辆，解决贫困户实现在家门口创业增收。其中：夏玛勒巴格村1辆、阿热勒村1辆、阿特巴扎村1辆、纳瓦格村1辆</t>
  </si>
  <si>
    <t>刘志勇</t>
  </si>
  <si>
    <t>HTS2019-177</t>
  </si>
  <si>
    <t>和田市牲畜养殖棚圈建设项目</t>
  </si>
  <si>
    <t>在吉亚乡欧吞其尧勒村新建畜牧养殖棚圈12座，产权归2019年拟退出的12个深度贫困村所有（吐沙拉镇玛加村；伊里其乡托甫恰村、肖拉克村；玉龙喀什镇阿鲁博依村；吉亚乡夏克买里村、铁热克力克村、苏亚玉吉买勒克村、库塔孜买里村、吉勒尕艾日克村、克尔帕买里村、阿克买里村、阿孜乃巴扎村）。租赁给新疆万丰畜牧业发展有限公司，每年按不低于投入扶贫资金的3.25%收益，由村集体统一设定公益岗位，贫困户通过劳动获得工资性收益。可解决12名贫困户就业；带动23名贫困户受益。项目主要托养各乡镇贫困户2019年购买的羊，确保贫困户在畜牧养殖方面实现稳定增收。（一期安排903.45万元，缺口资金56.55万元用后续上级下达涉农整合资金解决）</t>
  </si>
  <si>
    <t>HTS2019-45（1）</t>
  </si>
  <si>
    <t>和田市伊里其乡片区扶贫车间配套附属设施项目</t>
  </si>
  <si>
    <t>续建伊里其乡片区扶贫车间附属设施，主要包括燃气锅炉、燃气管线、供热管线、修道路等相关设施，为企业入驻创造良好条件。配套设施完善后园区可解决53个就业岗位，其中解决贫困户23人就业。</t>
  </si>
  <si>
    <t>商务和工业信息化局、伊里其乡</t>
  </si>
  <si>
    <t>艾则孜·艾力、刘志勇</t>
  </si>
  <si>
    <t>HTS2019-45（2）</t>
  </si>
  <si>
    <t>和田市拉斯奎镇片区扶贫车间配套附属设施项目</t>
  </si>
  <si>
    <t>续建拉斯奎镇产业园附属设施，主要包括给排水、电力、道路等相关设施，为企业入驻创造良好条件。配套设施完善后园区可解决69个就业岗位，其中解决贫困户26人就业。</t>
  </si>
  <si>
    <t>HTS2019-156（3）</t>
  </si>
  <si>
    <t>和田市吐沙拉镇贫困村养兔棚舍建设项目</t>
  </si>
  <si>
    <t>在吉亚乡苏亚兰干村新建726平方米兔子养殖棚舍1座，并配套相关附属设施，产权归吐沙拉镇墩村。项目采取与新疆昆仑绿源有限公司合作，收益每年按照不低于投入扶贫资金的8%收取，由村集体统一设定公益岗位，贫困户通过劳动获得工资性收益。可解决5名贫困户就业，带动12户贫困户受益。</t>
  </si>
  <si>
    <t>HTS2019-119</t>
  </si>
  <si>
    <t>和田市片区就业基地新建标准化扶贫车间项目</t>
  </si>
  <si>
    <t>伊里其乡、拉斯奎镇、吐沙拉镇</t>
  </si>
  <si>
    <t xml:space="preserve">片区就业基地新建标准化扶贫车间21487.14平方米，并配套相关附属设施；可解决1410个就业岗位，其中解决490名贫困户就近就地就业；其中：伊里其乡片区就业基地新建6441.43平方米，计划投资1360万元；可解决420个就业岗位，其中解决138名贫困户就近就地就业；拉斯奎镇片区就业基地新建7563.9平方米，计划投资1400万元，可解决490个就业岗位，其中解决163名贫困户就近就地就业；吐沙拉镇片区就业基地新建7481.81平方米，计划投资1542.4万元；可解决500个就业岗位，其中解决189名贫困户就近就地就业。
    </t>
  </si>
  <si>
    <t>商务和工业信息化局、伊里其乡、拉斯奎镇、吐沙拉镇</t>
  </si>
  <si>
    <t>艾则孜·艾力、刘志勇、韩凤鸣、侯锦峰</t>
  </si>
  <si>
    <t>HTS2019-160</t>
  </si>
  <si>
    <t>和田市吉亚乡菌种基地建设项目</t>
  </si>
  <si>
    <t>投入3444万元（其中：扶贫资金投入1700万元，企业自筹1744万元）。在吉亚乡新建菌种基地一座；主要包括新建菌种车间、菌棒生产车间、保鲜库、烘干车间、香菇种植大棚100座、养菌棚30座以及附属用房等其他附属设施。其中：1、企业自筹资金建设项目由企业自行实施，主要包括新建菌种车间、菌棒生产车间、保鲜库、烘干车间以及附属用房等其他附属设施。2、扶贫资金主要用于新建100座香菇种植大棚和30座养菌棚（香菇种植大棚每座14万元，养菌棚每座10万元），项目建成后产权归2019年吉亚乡拟退出的10个深度贫困村所有；项目采取资产托管方式，由新疆昆仑天珍农业科技有限公司运营使用，每年按投入扶贫资金的8%收取（40%用于壮大村集体经济），60%由村集体统一设定公益岗位，贫困户通过劳动获得工资性收益。可解决就业岗位200个（含临时就业），其中贫困户110名；并可带动102名贫困户受益。（扶贫资金建设项目一期安排788.31万元，二期安排911.69万元）</t>
  </si>
  <si>
    <t>HTS2019-105（3）</t>
  </si>
  <si>
    <t>和田市古江巴格乡曲吉来村冷库建设项目</t>
  </si>
  <si>
    <t>在曲吉来村新建300吨冷库1座并配套附属设施，产权归村集体所有。租赁给企业使用，收益由村集体统一设定公益岗位，贫困户通过劳动获得工资性收益。可解决2名贫困户临时务工，带动6名贫困户受益；并且可带动曲吉来村蔬菜种植产业发展。</t>
  </si>
  <si>
    <t>HTS2019-105（1）</t>
  </si>
  <si>
    <t>和田市拉斯奎镇保鲜库建设项目</t>
  </si>
  <si>
    <t>拉斯奎镇阔什库勒村新建规格为10580mm*7680mm保鲜库5座并配套附属设施。产权归村集体所有，租赁给企业使用，收益每年按不低于投入扶贫资金的8%收取，由村集体统一设定公益岗位，贫困户通过劳动获得工资性收益。解决1名贫困户就近就地就业；带动5名贫困户受益；并可带动拉斯奎镇白菜、胡萝卜等蔬菜种植产业发展。</t>
  </si>
  <si>
    <t>HTS2019-97</t>
  </si>
  <si>
    <t>和田市吐沙拉镇等3乡镇核桃烘干机购置项目</t>
  </si>
  <si>
    <t>吐沙拉镇、伊里其乡、拉斯奎镇</t>
  </si>
  <si>
    <t>为吐沙拉镇等3乡镇购置核桃烘干机械4套，产权归村集体所有，项目建成后由合作社经营管理，带动贫困村、贫困户受益；收益每年按照不低于投入扶贫资金的5%收取，由村集体统一设定公益岗位，贫困户通过劳动获得工资性收益。可解决4名贫困户季节性就业，带动4名贫困户受益。贫困户使用费按低于一般户的20%收取。其中：吐沙拉镇墩村1台、玛加村1台；伊里其乡阿热肖拉克村1台；拉斯奎镇库勒来克村1台。</t>
  </si>
  <si>
    <t>套</t>
  </si>
  <si>
    <t>林业和草原局、吐沙拉镇、伊里其乡、拉斯奎镇</t>
  </si>
  <si>
    <t>刘志虎、候锦锋、刘志勇、韩凤鸣</t>
  </si>
  <si>
    <t>HTS2019-99</t>
  </si>
  <si>
    <t>和田市五乡三镇八村林果病虫害防治项目</t>
  </si>
  <si>
    <t>购置林果病虫害防治机械8台，每台投入资金45万元。每个乡镇1台，产权归8个乡镇113个村集体所有，由各乡镇林管站统一管理及运营维护，每年免费向农户种植的16.4万亩果树统一进行病虫害防治；可提高林果质量、增加林果产量。受益65600户，其中贫困户13920户。</t>
  </si>
  <si>
    <t>林业和草原局、相关乡镇</t>
  </si>
  <si>
    <t>刘志虎、相关乡镇党委书记</t>
  </si>
  <si>
    <t>HTS2019-134</t>
  </si>
  <si>
    <t>和田市乡镇林果技术合作社建设项目</t>
  </si>
  <si>
    <t>吉亚乡、吐沙拉镇、拉斯奎镇、玉龙喀什镇、肖尔巴格乡</t>
  </si>
  <si>
    <t>为吉亚乡等5个乡镇组建林果技术服务合作社，其中：吉亚乡阿克买里村1个、吐沙拉镇玛加村1个、拉斯奎镇库勒来克村1个、玉龙喀什镇阿亚克米克拉村1个、肖尔巴格乡巴什铁热克村1个，每个合作社主要包括新建设备棚房；购置拖拉机2台、自走式树枝粉碎机5台、开沟机2台、升降平台2台、自走式打药机4台、核桃震动收获机2台、电动高枝剪50把、电动高枝锯50把、电动手枝剪25把、手锯50把。设备产权归村集体所有，由合作社统一管理经营。每个合作社可吸纳10名贫困人口就业。为贫困户服务费用按低于一般户的20%收取。</t>
  </si>
  <si>
    <t>队</t>
  </si>
  <si>
    <t>林业和草原局、吉亚乡、吐沙拉镇、拉斯奎镇、玉龙喀什镇、肖尔巴格乡</t>
  </si>
  <si>
    <t>刘志虎、程毅、候锦锋、韩凤鸣、马良、窦玉</t>
  </si>
  <si>
    <t>HTS2019-18（3）</t>
  </si>
  <si>
    <t>和田市牲畜养殖（玉龙喀什镇购羊）项目</t>
  </si>
  <si>
    <t>购羊810只，单体重30公斤以上，畜龄1-2岁。其中：巴什米克拉村40只、纳格热其村170只、克热格艾热克村600只。贫困户以实物托养给实力强、有养殖经验的公司或者合作社，合同期内每年按实物投入资金的8%进行分红；可带动81户贫困户受益；合同期满后采取续签合同或以同等标准返还实物给贫困户。</t>
  </si>
  <si>
    <t>HTS2019-27（2）</t>
  </si>
  <si>
    <t xml:space="preserve">和田市拉斯奎镇水产养殖项目 </t>
  </si>
  <si>
    <t>拉斯奎镇其盖布隆村改建1个水产养殖合作社，主要对100亩鱼塘进行清淤、维修等，项目建成后产权归村集体，租赁给大户经营，每年按投入扶贫资金的8%获取收益，由村集体统一设定公益岗位，贫困户通过劳动获得工资性收益。可解决5名贫困户就业；带动15名贫困户受益。</t>
  </si>
  <si>
    <t>水利局、拉斯奎镇</t>
  </si>
  <si>
    <t>郭新忠、韩凤鸣</t>
  </si>
  <si>
    <t>HTS2019-27（3）</t>
  </si>
  <si>
    <t xml:space="preserve">和田市阿克恰勒乡水产养殖项目 </t>
  </si>
  <si>
    <t>阿克恰勒乡其格勒克村改建鱼塘1个（7亩），投入资金17万元，主要包括池塘清淤、维修等，项目建成后产权归村集体，租赁给大户经营，每年按投入扶贫资金的8%获取收益，收益由村集体统一设定公益岗位，贫困户通过劳动获得工资性收益。解决1名贫困就业；带动2名贫困户受益。</t>
  </si>
  <si>
    <t>水利局、阿克恰勒乡</t>
  </si>
  <si>
    <t>郭新忠、冶永福、</t>
  </si>
  <si>
    <t>HTS2019-118（2）</t>
  </si>
  <si>
    <t>和田市伊里其乡、阿克恰勒乡扶贫车间建设项目</t>
  </si>
  <si>
    <t>伊里其乡、阿克恰勒乡</t>
  </si>
  <si>
    <t>新建扶贫车间4个并配套附属设施及设备，产权归村集体所有，可带动290人就业，其中贫困户75人；并带动132人受益。其中：在阿克恰勒乡尕宗村新建扶贫车间3个（阿克恰勒乡苏克墩村新建1000平方米，需资金205万元；肖尔巴格村新建1000平方米，需资金205万元；尕宗村新建1000平方米，需资金265万元）；可带动90人就业，其中贫困户30人；并带动38名贫困户受益。伊里其乡托万阿热勒村新建型材扶贫车间6000平方米并配套附属设施，需资金1304万元；可解决200人就业，其中贫困户45人；并带动78名贫困户受益。</t>
  </si>
  <si>
    <t>商务和工业信息化局、伊里其乡、阿克恰勒乡</t>
  </si>
  <si>
    <t>艾则孜·艾力、冶永福、刘志勇</t>
  </si>
  <si>
    <t>HTS2019-143</t>
  </si>
  <si>
    <t>和田市维吾尔医药加工车间建设项目</t>
  </si>
  <si>
    <t>和田市食品工业园区</t>
  </si>
  <si>
    <t>项目总投资6900万元（其中企业自筹1900万元，扶贫资金投入5000万元）。扶贫资金主要包括新建14000平方米维吾尔药加工车间和配套附属设施，产权归和田市2019年拟退出的33个深度贫困村集体所有，项目建成后由新疆新业国有资产经营公司下属分公司运营使用，收益每年按照不低于投入扶贫资金的8%收取，收益由村集体统一设定公益岗位，贫困户通过劳动获得工资性收益。项目建成后即能带动和田市1500户农户发展药材种植产业；并可解决40名贫困户就业；带动300名贫困户受益。</t>
  </si>
  <si>
    <t>市场监督管理局</t>
  </si>
  <si>
    <t>吐尔洪·吾不力艾山、钟鸣</t>
  </si>
  <si>
    <t>二、基础设施</t>
  </si>
  <si>
    <t>HTS2019-66</t>
  </si>
  <si>
    <t>和田市阿克恰勒乡等4个乡镇农田排碱渠改造项目</t>
  </si>
  <si>
    <t>阿克恰勒乡、吐沙拉镇、伊里其乡、拉斯奎镇</t>
  </si>
  <si>
    <t>投入资金993万元，为阿克恰勒乡等4个乡镇排碱渠清淤，总长99.3km，每公里补助10万元，其中：阿克恰勒乡24.073公里（肖尔巴格村11.8806公里、托普恰村6.2324公里、苏克墩村4.8753公里、其格勒克村1.0847公里）、吐沙拉镇27.297公里（坎特艾日克村0.6公里、斯普斯亚村12.75公里、英巴格村2.4公里、墩村6.55公里、吐居克村4.997公里）、伊里其乡10.406公里（托普恰村6.648公里、亚普拉克3.75公里）、拉斯奎镇37.524公里（巴什拉斯奎村8.725公里、其盖布隆村11.196公里、乃扎巴格村6.163公里、阔什库勒村5.206公里、波斯坦阿勒迪村6.234公里）。</t>
  </si>
  <si>
    <t>公里</t>
  </si>
  <si>
    <t>水利局、阿克恰勒乡、吐沙拉镇、伊里其乡、拉斯奎镇</t>
  </si>
  <si>
    <t>郭新忠、冶永福、候锦锋、刘志勇、韩凤鸣</t>
  </si>
  <si>
    <t>HTS2019-163</t>
  </si>
  <si>
    <t>和田市玉龙喀什镇英阿瓦提支渠防渗改造工程</t>
  </si>
  <si>
    <t>英阿瓦提村改建防渗渠4.175公里，设计水流量5m3/s，控制灌溉面积25000亩。安排该项目的劳务报酬不低于总投资的10%，50%的劳务报酬用于支付贫困户工资。</t>
  </si>
  <si>
    <t>水利局</t>
  </si>
  <si>
    <t>郭新忠、孙天宾</t>
  </si>
  <si>
    <t>HTS2019-164</t>
  </si>
  <si>
    <t>和田市肖尔巴格乡阿亚格阿曲支渠防渗改造工程</t>
  </si>
  <si>
    <t>阿亚格阿曲村改造防渗渠6.55公里，设计引水流量1.5m3/s，控制灌溉面积23200亩。安排该项目的劳务报酬不低于总投资的10%，50%的劳务报酬用于支付贫困户工资。</t>
  </si>
  <si>
    <t>HTS2019-165</t>
  </si>
  <si>
    <t>和田市玉龙喀什镇库曲支渠防渗改造工程</t>
  </si>
  <si>
    <t>玉龙喀什镇库曲支渠防渗渠改造5.4公里，设计引水流量3m3/s，控制灌溉面积30000亩。安排该项目的劳务报酬不低于总投资的10%，50%的劳务报酬用于支付贫困户工资。</t>
  </si>
  <si>
    <t>HTS2019-166</t>
  </si>
  <si>
    <t>和田市吐沙拉镇墩村、斯亚村斗渠防渗改造工程</t>
  </si>
  <si>
    <t>墩村、斯亚村斗渠防渗改造共15.595公里，设计引水流量0.3-0.5m3/s，控制灌溉面积7400亩。其中：吐沙拉镇墩村10.395公里、斯亚村5.2公里,设计引水流量0.3-0.5m3/s。安排该项目的劳务报酬不低于总投资的10%，50%的劳务报酬用于支付贫困户工资。</t>
  </si>
  <si>
    <t>HTS2019-167</t>
  </si>
  <si>
    <t>和田市肖尔巴格乡巴什铁热克村、阿依丁库勒村、尕宗村斗渠防渗改造工程</t>
  </si>
  <si>
    <t>巴什铁热克村、阿依丁库勒村、尕宗村斗渠防渗改造共7.935公里，设计引水流量0.3-0.5m3/s，控制灌溉面积5364亩。肖尔巴格乡巴什铁热克村1.812公里、阿依丁库勒村1.793公里、尕宗村4.33公里,设计引水流量0.3-0.5m3/s.安排该项目的劳务报酬不低于总投资的10%，50%的劳务报酬用于支付贫困户工资。</t>
  </si>
  <si>
    <t>HTS2019-168</t>
  </si>
  <si>
    <t>和田市玉龙喀什镇阿鲁博依村、克热格艾日克村、巴什依格孜艾日克村、阿亚克依格孜艾日克村斗渠防渗改造工程</t>
  </si>
  <si>
    <t>阿鲁博依村、克热格艾日克村、巴什依格孜艾日克村、阿亚克依格孜艾日克村斗渠防渗改造共15.29公里，设计引水流量0.3-0.5m3/s，控制灌溉面积15767亩。其中：阿鲁博依村6.658公里、克热格艾日克村3.332公里、巴什依格孜艾日克村1.63公里、阿亚克依格孜艾日克村3.67公里，设计引水流量0.3-0.5m3/s。安排该项目的劳务报酬不低于总投资的10%，50%的劳务报酬用于支付贫困户工资。</t>
  </si>
  <si>
    <t>HTS2019-171</t>
  </si>
  <si>
    <t>和田市吉亚乡巴什吐格曼村、阿克买里村斗渠防渗改造工程</t>
  </si>
  <si>
    <t>巴什吐格曼村、阿克买里村斗渠防渗改造共12.335km，控制灌溉面积13793亩。巴什吐格曼村6.495公里、阿克买里村5.84公里，设计引水流量0.3-0.5m3/s。安排该项目的劳务报酬不低于总投资的10%，50%的劳务报酬用于支付贫困户工资。</t>
  </si>
  <si>
    <t>HTS2019-176</t>
  </si>
  <si>
    <t>和田市古江巴格乡赛克散村斗渠防渗渠改造工程</t>
  </si>
  <si>
    <t>农田水利</t>
  </si>
  <si>
    <t>古江巴格乡赛克散村</t>
  </si>
  <si>
    <t>防渗渠道总长4.737公里，设计引水流量0.3-0.5m3/s，控制灌溉面积3069亩。安排该项目的劳务报酬不低于总投资的10%，50%的劳务报酬用于支付贫困户工资。</t>
  </si>
  <si>
    <t>HTS2019-80（1）</t>
  </si>
  <si>
    <t>和田市黑尼水厂农村饮水安全巩固提升工程</t>
  </si>
  <si>
    <t>肖尔巴格乡、拉斯奎镇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</si>
  <si>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（第一批涉农资金安排1634.77万元，第三批涉农资金安排876.4124万元，第二批中央财扶资金安排2552.77万元，2018年项目审计结余资金安排560万元，第四批涉农资金安排1200万元；剩余资金2769.9976万元在后续上级下达资金补充）。</t>
  </si>
  <si>
    <t>HTS2019-80（2）</t>
  </si>
  <si>
    <t>和田市玉河东部一乡一镇饮水安全巩固提升工程</t>
  </si>
  <si>
    <t>玉龙喀什镇、吉亚乡</t>
  </si>
  <si>
    <t>投资10834万元，更新供水管井2眼，新建清水池1座（2000立方米），消毒间5座（92平方米/座），改建加压泵房1座（99平方米），配套附属用房372平方米；新建PE100级输配水管网317.8公里，新建各类阀门井166座，穿越道路5处、穿越渠道58处，水表井5295座，智能IC卡水表11113块（其中贫困户3476户，非贫困户7637户），非贫困户入户工程资金256.75万元由非贫困户自行承担。（中央预算内资金安排1000万元，第一批涉农资金安排1792.45万元，第二批涉农资金安排2321.85万元，第三批涉农资金安排1107万元，第四批涉农资金安排1400万元；剩余资金2955.95万元在后续上级下达资金补充）。</t>
  </si>
  <si>
    <t>HTS2019-80（3）</t>
  </si>
  <si>
    <t>和田市三乡一镇联合水厂饮水安全巩固提升工程</t>
  </si>
  <si>
    <t>投资11070万元，新打供水管井6眼，水源防护2500米，新建清水池2座（每座2000立方米/座），配套附属用房1座（565平方米），井泵房6座（9平方米/座），架设输电线路5.8公里，变压器6台，电解法二氧化氯发生器2台，自动化控制系统1套；新建输配水管网244.38公里，各类阀门井108座，穿越道路5处、穿越渠道26处，水表井2765座，智能IC卡水表10121块（其中贫困户1320户，非贫困户8801户），非贫困户入户工程资金281.22万元由非贫困户自行承担。（第一批涉农资金安排1000万元，第二批涉农资金安排2353.8024万元，第三涉农资金安排3000万元，第四批涉农资金安排1643.28万元；剩余资金2791.6976万元在后续上级下达资金补充）。</t>
  </si>
  <si>
    <t>HTS2019-67（1）</t>
  </si>
  <si>
    <t>和田市贫困村道路建设项目</t>
  </si>
  <si>
    <t>交通</t>
  </si>
  <si>
    <t xml:space="preserve">新建道路347.843公里，1、第一批实施169.073公里，资金6894.56万元。其中：肖尔巴格乡14.528公里（阿亚格阿曲村2.315公里、尕宗村3.463公里、阿依丁库勒村2.909公里、巴什铁热克村5.842公里）；伊里其乡34.591公里（亚甫拉克村3.346公里、阿热坎特村2.584公里、肖拉克村7.996公里、托甫恰村8.356公里、纳瓦格村3.964公里、肖尔巴格村1.892公里、夏玛勒巴格村1.418公里、赛琪阿克塔什村1.839公里、依盖尔其村2.372公里、苏开墩村0.050公里、阿克铁热克村0.775公里）；玉龙喀什镇5.016公里（永巴札村0.951公里、阿亚克米克拉村0.754公里、达瓦巴扎村0.580公里、巴什依格孜艾日克村0.307公里、依盖其村1.403公里、阿勒提来村1.020公里）；吉亚乡75.360公里（库塔孜买里村4.963公里、阿克买里村7.676公里、喀勒塔吐格曼村1.509公里、亚吐格曼村3.366公里、巴什吐格曼村2.371公里、吉勒尕艾日克村8.471公里、阿孜乃巴扎村1.405公里、苏亚兰干村12.983公里、塔吾阿孜村7.279公里、巴什兰干村12.335公里、艾德莱斯村2.416公里、艾里玛塔木村10.585公里）；拉斯奎镇6.349公里（阿瓦提村6.349公里）；吐沙拉乡33.229公里（玛加村0.349公里、墩村2.102公里、斯普斯亚村2.791公里、吐居克村6.653公里、加木达村11.995公里、普提拉什村2.888公里、加拉勒巴格村6.451公里）。
2、第二批实施78.617公里，资金3144.68万元。其中：吐沙拉乡14.734公里（阿克提其村2.624公里、克孜克代尔瓦扎村2.270公里、玛加村2.701公里、吐居克村0.234公里；斯普斯亚村1.893公里、普提拉什村2.386公里、加木达村2.361公里、坎特艾日克村0.265公里）；肖尔巴格乡10.863公里（托万肖尔巴格村0.243公里、英巴扎村1.869公里、肖尔巴格村2.635公里、英巴格村3.549公里、合尼村2.567公里）；古江巴格乡17.124公里（巴什古江村1.422公里、塔木巴格村1.747公里、塔木巴格霍伊拉村1.172公里、特根拉村1.968公里、如克村3.089公里、曲吉来村2.753公里、吐沙拉村0.611公里、赛克散村3.552公里、恰开什村0.810公里）；伊里其乡5.435公里（托万阿热勒村1.637公里、苏开墩村2.034公里、阿克铁热克村0.484公里、阿热坎特村1.28公里）；吉亚乡15.584公里（库木巴格村3.945公里、欧吞其尧勒村1.347公里、苏亚兰干村0.604公里、阔恰村4.316公里、库塔孜买里村2.234公里、克尔帕买里村3.138公里）；玉龙喀什镇2.673公里（纳格热其村2.673公里）；拉斯奎镇12.204公里（巴什拉斯奎村3.783公里、其盖布隆村2.456公里、乃扎巴格村3.624公里、阔什库勒村0.664公里、库勒莱克村1.677公里）。
3、第三批实施100.153公里，资金4006.12。其中：吐沙拉乡25.666公里（喀热买提村5.562公里、喀提其村4.273公里、托库孜拱拜孜村3.33公里、阔克拱拜孜村5.187公里、斯亚村7.314公里）；肖尔巴格乡28.24公里（阿热要勒村4.834公里、阿克塔什村7.138公里、巴什阿曲村7.335公里、铁热克吾斯塘村3.757公里、其迪尔村5.176公里）；拉斯奎镇28.549公里（阿热果勒村12.802公里、墩阔恰村15.747公里）。阿克恰勒乡17.698公里（肖尔巴格村8.230公里、苏克墩村0.574公里、阿曲村0.893公里、其格勒克村2.256公里、其拉力克村4.860公里、阿克塔什村0.885公里）。
</t>
  </si>
  <si>
    <t>交通局</t>
  </si>
  <si>
    <t>寇志松、塔依尔江·白尔地</t>
  </si>
  <si>
    <t>HTS2019-67（2）</t>
  </si>
  <si>
    <t>和田市吉亚乡克尔帕买里村、夏克买里村、铁热克力克村、苏亚玉吉买勒克村农村道路建设项目</t>
  </si>
  <si>
    <t>道路硬化21.031公里。其中：吉亚乡克尔帕买里村5506.07m，（6m宽，2520.07m长；4.5m宽，402m长；4m宽，1048m长；3.5m宽，900m长；3m宽，636m长）；夏克买里村4004.43m，（6m宽，3794.43m长；4m宽，120m长；3.5m宽，90m长）；铁热克力克村4427.464m（5m宽，250m长；4m宽，1979m长；3.5m宽，1553.464m长；3m宽，250m长；2.5m宽，395m长）；苏亚玉吉买勒克村7092.824m（6m宽，547m长；5.5m宽，223m长；5m宽，1232m长；4.5m宽，3213m长；4m宽，738m长；3.5m宽，280m长；3m宽，859.824m长）。
安排该项目的劳务报酬不低于总投资的10%，50%的劳务报酬用于支付贫困户工资。</t>
  </si>
  <si>
    <t>HTS2019-68</t>
  </si>
  <si>
    <t>和田市玉龙喀什镇排水管网建设项目</t>
  </si>
  <si>
    <t>环保</t>
  </si>
  <si>
    <t>玉龙喀什镇3个村改造管径为DN300的排水管网6公里及修建检查井156座，恢复路面15000平方米。其中：达瓦巴扎村2.2公里、永巴扎村1.4公里、纳格热其村2.4公里。</t>
  </si>
  <si>
    <t>住建局</t>
  </si>
  <si>
    <t>王国庆、葛伟业</t>
  </si>
  <si>
    <t>HTS2019-86</t>
  </si>
  <si>
    <t>和田市贫困乡村垃圾中转站建设项目</t>
  </si>
  <si>
    <t>古江巴格乡、伊里其乡、拉斯奎镇、肖尔巴格乡、吐沙拉镇、玉龙喀什镇、吉亚乡、阿克恰勒乡</t>
  </si>
  <si>
    <t>新建框架结构垃圾中转站14座（每座100平米）并配备压缩式垃圾车等相关设备设施。其中：古江巴格乡恰开什村1座；玉龙喀什镇达瓦巴扎村1座、克热克艾日克村1座；吉亚乡苏亚兰干村1座、库木巴格村1座、玉叶村1座；吐沙拉镇喀热买提村1座、坎特艾日克村1座；肖尔巴格乡英巴格村1座；伊里其乡肖尔巴格村1座、亚甫拉克村1座；拉斯奎镇墩阔恰村1座；阿克恰勒乡阿曲村1座、托甫恰村1座。</t>
  </si>
  <si>
    <t>HTS2019-123</t>
  </si>
  <si>
    <t>和田市卫生室建设及医疗设施配套项目</t>
  </si>
  <si>
    <t>医疗</t>
  </si>
  <si>
    <t>古江巴格乡、拉斯奎镇、伊里其乡、吐沙拉镇、阿克恰勒乡、吉亚乡</t>
  </si>
  <si>
    <t>为10个村新建60平方米村卫生室，其中：古江巴格乡2个、拉斯奎镇1个、伊里其乡2个、吐沙拉镇2个、阿克恰勒乡2个、吉亚乡2个，每个补助15万元。配套11所村卫生室医疗设施，每个村补助5万元。</t>
  </si>
  <si>
    <t>卫生健康委员会</t>
  </si>
  <si>
    <t>宫清水、刘光文</t>
  </si>
  <si>
    <t>左新义</t>
  </si>
  <si>
    <t>HTS2019-124（2）</t>
  </si>
  <si>
    <t>和田市卫生院建设项目（古江巴格乡）</t>
  </si>
  <si>
    <t xml:space="preserve"> 古江巴格乡卫生院购置医疗设备。</t>
  </si>
  <si>
    <t>HTS2019-120</t>
  </si>
  <si>
    <t>和田市贫困村义务教育学校建设项目</t>
  </si>
  <si>
    <t>教育</t>
  </si>
  <si>
    <t>拉斯奎镇、伊里其乡、吐沙拉镇普、肖尔巴格乡、吉亚乡、玉龙喀什镇、古江巴格乡</t>
  </si>
  <si>
    <t>20个贫困村新建校舍27729.36平方米，共投入资金6932.34万元（政府自筹3033.46万元，申请2019年地方政府债券资金3898.88万元）。其中：拉斯奎镇阿热果勒村1470.39平方米、墩阔恰村1232.38平方米、库勒来克村2253.57平方米、其盖布隆村小学1370.01平方米；伊里其乡塞其阿克塔什村951.37平方米、亚甫拉克村1156.11平方米、伊盖尔其村650.4平方米、阿克铁热克村1006.98平方米；肖尔巴格乡阿亚格阿曲村568.68平方米、巴什阿曲村780.6平方米；吐沙拉镇普提拉什村1610.82平方米、加拉勒巴格村1199.86平方米、托库孜拱拜孜村2704.17平方米；吉亚乡亚吐格曼村2062.68平方米、吉勒尕艾日克村650.4平方米、库木巴格村1682.64平方米、苏亚玉吉买力克村804.59平方米、喀勒塔吐格曼村1804.66平方米；玉龙喀什镇库提其村1784.43公里；古江巴格乡赛克散村1984.62平方米。</t>
  </si>
  <si>
    <t>教育局</t>
  </si>
  <si>
    <t>翟启勇、买提肉孜·吾甫尔</t>
  </si>
  <si>
    <t>多智峰</t>
  </si>
  <si>
    <t>HTS2019-122</t>
  </si>
  <si>
    <t>和田市农村义务教育学校购置教学设备项目</t>
  </si>
  <si>
    <t>和田市</t>
  </si>
  <si>
    <t>投入资金6609.98万元，为72个贫困村义务教育学校购置教育教学设备。其中：阿克恰勒乡阿曲村1所、托甫恰村1所；古江巴格乡巴什古江村1所、如克村1所、恰开什村1所、曲吉来村1所、赛克散村1所、吐沙拉村1所；吉亚乡艾里玛塔木村1所、吉勒尕艾日克村1所、喀勒塔吐格曼村1所、克尔帕买里村1所、库木巴格村1所、欧吞其尧勒村1所、苏亚兰干村1所、苏亚玉吉买勒克1所、塔吾阿孜村1所；铁热克力克村1所、亚吐格曼村1所；拉斯奎镇阿热果勒村1所、阿瓦提村1所、墩阔恰村1所、库勒来克村1所、阔什库勒村1所、乃扎尔巴格村1所、其盖布隆村1所；吐沙拉乡阿克提其村1所、英巴格村1所、墩村1所、加拉勒巴格村1所、加木达村1所、喀热买提村1所、喀提其村2所、坎特艾日克村1所、阔克拱拜孜村1所、玛加村1所、普提拉什村1所、斯普斯亚村1所、斯亚村1所、吐居克村2所；肖尔巴格乡阿克塔什村1所、阿亚格阿曲村1所、阿依丁库勒村2所、巴什阿曲村1所、尕宗村1所、其迪尔村1所、热依木巴格村1所；伊里其乡阿克铁热克村1所、阿热坎特村1所、阿热肖拉克村1所、赛其阿克塔什村1所、苏开墩村1所、托甫恰村1所、托万阿热勒村2所、肖尔巴格村1所、肖拉克村2所、亚甫拉克村1所、依盖尔其村1所；玉龙喀什镇阿勒提来村1所、阿鲁博依村1所、巴什米克拉村1所、巴什依格孜艾日克村1所、达瓦巴扎村2所、纳格热其村1所、依盖其村1所、英阿瓦提村1所。</t>
  </si>
  <si>
    <t>HTS2019-175</t>
  </si>
  <si>
    <t>和田市2017年易地扶贫搬迁工程</t>
  </si>
  <si>
    <t xml:space="preserve">建设住房97套，户均面积77.62平方米，总面积8305.34平方米，人均23.95平方米；庭院建设：107户，户均676平方米，总面积72323平方米；蔬菜大棚建设：107座（每户一座）每座面积547平方米，总建筑面积58529平方米；其他建设：水、电、路等基础设施。（该资金用于补充易地搬迁项目贴息）
</t>
  </si>
  <si>
    <t>和田市产业区管委会</t>
  </si>
  <si>
    <t>贾全</t>
  </si>
  <si>
    <t>董旭</t>
  </si>
  <si>
    <t>HTS2019-67（3）</t>
  </si>
  <si>
    <t>和田市2018年农村扶贫公路建设项目</t>
  </si>
  <si>
    <t>改造玉龙喀什镇阿亚格依格孜艾日克村-英阿瓦提村农村的道路10.434公里，资金500万元，其中：2018年区内协作资金169万元修建1.35公里；剩余道路331万元资金由地方政府自筹。该段路将取名为米东路（因米东区人民政府积极开展区内协作帮扶工作，为和田市脱贫攻坚工作作出了巨大贡献）。</t>
  </si>
  <si>
    <t>HTS2019-85（1）</t>
  </si>
  <si>
    <t>和田市农村人居环境整治项目</t>
  </si>
  <si>
    <t>实施农村人居环境改善项目，需资金788.31万元.主要购置自卸式电动垃圾车158辆，每辆3万元，需资金474万元；塑料垃圾桶10477个，每个300元，需资金314.31万元。电动垃圾车资产交由村集体，垃圾埇入户，其中：
    1、肖尔巴格乡购置自卸式电动垃圾车28辆，垃圾桶750个；
    2、伊里其乡购买自卸式电动垃圾车18辆，垃圾桶1100个；
    3、吉亚乡购置自卸式电动垃圾26辆,垃圾桶2340个；
    4、吐沙拉镇购置自卸式电动垃圾车10辆，垃圾桶1000个；
    5、玉龙喀什购置自卸式电动垃圾车30辆，垃圾桶1887个；
    6、阿克恰勒乡购置自卸式电动垃圾车10辆，垃圾桶800个；
    7、古江巴格乡购置自卸式电动垃圾车16辆，垃圾桶1400个；
    8、拉斯奎镇购置自卸式电动垃圾车20辆，垃圾桶1200个。</t>
  </si>
  <si>
    <t>辆、个</t>
  </si>
  <si>
    <t>住建局、各相关乡镇</t>
  </si>
  <si>
    <t>葛伟业、窦玉、鲁大全、候锦锋、韩凤鸣、刘志勇、程毅、马良、冶永福</t>
  </si>
  <si>
    <t>HTS2019-85（2）</t>
  </si>
  <si>
    <t>和田市农村人居环境整治（购置抽粪车）项目</t>
  </si>
  <si>
    <t>购置容量3立方米抽粪车18辆。产权归村集体，由乡镇统一管理。其中：吐沙拉镇4辆，其余乡镇各2辆。</t>
  </si>
  <si>
    <t>HTS2019-169</t>
  </si>
  <si>
    <t>和田市古江巴格乡巴什古江村、吐沙拉村斗渠防渗改造工程</t>
  </si>
  <si>
    <t>巴什古江村、吐沙拉村斗渠防渗改造共8.286公里，设计引水流量0.3-0.5m3/s，控制灌溉面积8431亩。其中：巴什古江村3.8公里、吐沙拉村4.486公里，设计引水流量0.3-0.5m3/s。安排该项目的劳务报酬不低于总投资的10%，50%的劳务报酬用于支付贫困户工资。</t>
  </si>
  <si>
    <t>HTS2019-170</t>
  </si>
  <si>
    <t>和田市吉亚乡苏亚玉吉买勒克村、阿孜乃巴扎村斗渠防渗改造工程</t>
  </si>
  <si>
    <t>苏亚玉吉买勒克村、阿孜乃巴扎村斗渠防渗改造共10.743公里，控制灌溉面积6168亩。其中：吉亚乡苏亚玉吉买勒克村7.283公里、阿孜乃巴扎村3.46公里。安排该项目的劳务报酬不低于总投资的10%，50%的劳务报酬用于支付贫困户工资。</t>
  </si>
  <si>
    <t>HTS2019-172</t>
  </si>
  <si>
    <t>和田市吉亚乡吉勒尕艾日克村、克尔帕买里村、阔塔孜买里村斗渠防渗改造工程</t>
  </si>
  <si>
    <t>吉勒尕艾日克村、克尔帕买里村、阔塔孜买里村斗渠防渗改造共19.42公里，设计引水流量0.3-0.5m3/s，控制灌溉面积13793亩。其中：吉亚乡吉勒尕艾日克村9.42公里、克尔帕买里村5.62公里、阔塔孜买里村4.38公里，设计引水流量0.3-0.5m3/s。安排该项目的劳务报酬不低于总投资的10%，50%的劳务报酬用于支付贫困户工资。</t>
  </si>
  <si>
    <t>HTS2019-173</t>
  </si>
  <si>
    <t>和田市阿克恰勒乡托甫恰村、阿克塔什村斗渠防渗改造工程</t>
  </si>
  <si>
    <t>托甫恰村、阿克塔什村斗渠防渗改造共14.608公里，设计引水流量0.3-0.5m3/s，控制灌溉面积9643亩。其中：阿克恰勒乡托甫恰村9.304公里、阿克塔什村5.304公里，设计引水流量0.3-0.5m3/s。安排该项目的劳务报酬不低于总投资的10%，50%的劳务报酬用于支付贫困户工资。</t>
  </si>
  <si>
    <t>HTS2019-184</t>
  </si>
  <si>
    <t>和田市吉亚乡团结新村农业供水工程</t>
  </si>
  <si>
    <t>塔吾阿孜村（团结新村）新建沉沙池1座，总库容5万立方米；引水渠道防渗总长4.36km，设计引水流量2m3/s，设置4条d=250mm PE管，总长度约7500m、5座阀门井。可灌溉20000亩土地。</t>
  </si>
  <si>
    <t>HTS2019-121</t>
  </si>
  <si>
    <t>和田市农村小学供暖设施改造项目</t>
  </si>
  <si>
    <t>伊里其乡、玉龙喀什镇、古江巴格乡、吐沙拉镇</t>
  </si>
  <si>
    <t xml:space="preserve">4所农村小学改造19321平方米供暖设施，主要包括新安装及更换采暖设备、安装供电变压器等。其中：伊里其乡1所、玉龙喀什镇1所、古江巴格乡1所、吐沙拉镇1所。
</t>
  </si>
  <si>
    <t>HTS2019-149</t>
  </si>
  <si>
    <t>和田市玉龙喀什镇依盖其村第七中学建设项目</t>
  </si>
  <si>
    <t>初中教学及辅助用房、办公用房、生活用房等总建设面积 27060平方米、修建运动场、附属工程；采购教育教学设备、学生生活用品采购等，总投资8427万元。</t>
  </si>
  <si>
    <t>HTS2019-153</t>
  </si>
  <si>
    <t>和田市伊里其乡塞其阿克塔什村第十二小学建设项目</t>
  </si>
  <si>
    <t>小学教学及辅助用房、办公用房、生活用房等总建设面积 12312平方米、修建运动场、附属工程；采购教育教学设备、学生生活用品等，总投资3849万元。</t>
  </si>
  <si>
    <t>HTS2019-179</t>
  </si>
  <si>
    <t>和田市贫困户煤改电项目</t>
  </si>
  <si>
    <t>六乡一镇</t>
  </si>
  <si>
    <t>六乡一镇实施煤改电8594户，其中贫困户3807户，每户贫困户给予950元补助。每户采暖面积50平方米，采暖形式为碳纤维，额定功率4千瓦。</t>
  </si>
  <si>
    <t>住建局、相关乡镇</t>
  </si>
  <si>
    <t>王国庆、相关乡镇党委书记</t>
  </si>
  <si>
    <t>HTS2019-161</t>
  </si>
  <si>
    <t>和田市排水管道改造建设项目</t>
  </si>
  <si>
    <t>吉亚乡、玉龙喀什镇</t>
  </si>
  <si>
    <t>为解决吉亚乡、玉龙喀什镇排水问题，新建排水管道共计15800米，其中新建DN1000钢管排水管3259米，DN800钢带管排水管6635米，新建DN400钢带排水管5906米，顶管160米。</t>
  </si>
  <si>
    <t>HTS2019-81(4)</t>
  </si>
  <si>
    <t>和田市吉亚乡金叶村、玉叶村农村饮水安全巩固提升工程</t>
  </si>
  <si>
    <t xml:space="preserve">水源防护420米，更换深井泵3台、55KW变频器3台，配套附属用房150平方米，更换加压泵3台、变频器1台，自动化控制系统1套。
</t>
  </si>
  <si>
    <t>三、其他</t>
  </si>
  <si>
    <t>HTS2019-92</t>
  </si>
  <si>
    <t>和田市项目管理费</t>
  </si>
  <si>
    <t>用于项目规划编制、评审、宣传、督查、验收、跟踪审计、项目前期等费用。需资金1283万元，其中1000万元为地方财政配套资金，283万元为扶贫发展资金。（其中一期安排283万元，二期安排1000万元）</t>
  </si>
  <si>
    <t>扶贫办</t>
  </si>
  <si>
    <t>令爱军</t>
  </si>
  <si>
    <t>HTS2019-90</t>
  </si>
  <si>
    <t>和田市小额信贷贴息项目</t>
  </si>
  <si>
    <t>金融</t>
  </si>
  <si>
    <t>五乡三镇7605户建档立卡贷款贴息，资金1085.308万元。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</si>
  <si>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</si>
  <si>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</si>
  <si>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</si>
  <si>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</si>
  <si>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</si>
  <si>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</si>
  <si>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</si>
  <si>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</si>
  <si>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</si>
  <si>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</si>
  <si>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</si>
  <si>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</si>
  <si>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</si>
  <si>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</si>
  <si>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</si>
  <si>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</si>
  <si>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</si>
  <si>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</si>
  <si>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</si>
  <si>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</si>
  <si>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</si>
  <si>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</si>
  <si>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</si>
  <si>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</si>
  <si>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</si>
  <si>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</si>
  <si>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</si>
  <si>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</si>
  <si>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</si>
  <si>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</si>
  <si>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</si>
  <si>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</si>
  <si>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</si>
  <si>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</si>
  <si>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</si>
  <si>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</si>
  <si>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</si>
  <si>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</si>
  <si>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</si>
  <si>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</si>
  <si>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</si>
  <si>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</si>
  <si>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</si>
  <si>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</si>
  <si>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</si>
  <si>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</si>
  <si>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</si>
  <si>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</si>
  <si>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</si>
  <si>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</si>
  <si>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</si>
  <si>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</si>
  <si>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</si>
  <si>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</si>
  <si>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</si>
  <si>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</si>
  <si>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</si>
  <si>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</si>
  <si>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</si>
  <si>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</si>
  <si>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</si>
  <si>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</si>
  <si>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</si>
  <si>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</si>
  <si>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</si>
  <si>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</si>
  <si>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</si>
  <si>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</si>
  <si>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</si>
  <si>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</si>
  <si>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</si>
  <si>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</si>
  <si>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</si>
  <si>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</si>
  <si>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</si>
  <si>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</si>
  <si>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</si>
  <si>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</si>
  <si>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</si>
  <si>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</si>
  <si>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</si>
  <si>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</si>
  <si>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</si>
  <si>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</si>
  <si>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</si>
  <si>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</si>
  <si>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</si>
  <si>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</si>
  <si>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</si>
  <si>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</si>
  <si>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</si>
  <si>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</si>
  <si>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</si>
  <si>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</si>
  <si>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</si>
  <si>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</si>
  <si>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</si>
  <si>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</si>
  <si>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</si>
  <si>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</si>
  <si>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</si>
  <si>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</si>
  <si>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</si>
  <si>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</si>
  <si>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</si>
  <si>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</si>
  <si>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</si>
  <si>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</si>
  <si>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</si>
  <si>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</si>
  <si>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</si>
  <si>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</si>
  <si>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</si>
  <si>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</si>
  <si>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</si>
  <si>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</si>
  <si>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</si>
  <si>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</si>
  <si>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</si>
  <si>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</si>
  <si>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</si>
  <si>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</si>
  <si>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</si>
  <si>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</si>
  <si>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</si>
  <si>
    <t>在吉亚乡铁热克力克村新建占地面积为19906.28平方米农贸市场1座，并配套给排水电力及其他相关附属设施。新建建筑面积7267.64平方米，主要包括新建扶贫基地4542.4平方米，轻钢结构彩钢交易柜台区2092.8平方米，彩钢遮阴棚528平方米，垃圾收集房33平方米，公共厕所71.44平方米；可提供不少于120个就业岗位，其中可解决36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</si>
</sst>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00_ "/>
    <numFmt numFmtId="179" formatCode="0.00000_ "/>
    <numFmt numFmtId="180" formatCode="0.000_ "/>
  </numFmts>
  <fonts count="31">
    <font>
      <sz val="11"/>
      <color indexed="8"/>
      <name val="宋体"/>
      <charset val="1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黑体"/>
      <family val="3"/>
      <charset val="134"/>
    </font>
    <font>
      <b/>
      <sz val="12"/>
      <name val="仿宋"/>
      <family val="3"/>
      <charset val="134"/>
    </font>
    <font>
      <b/>
      <sz val="14"/>
      <name val="宋体"/>
      <family val="3"/>
      <charset val="134"/>
    </font>
    <font>
      <b/>
      <sz val="14"/>
      <name val="仿宋"/>
      <family val="3"/>
      <charset val="134"/>
    </font>
    <font>
      <b/>
      <sz val="14"/>
      <color indexed="10"/>
      <name val="仿宋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indexed="8"/>
      <name val="仿宋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仿宋"/>
      <family val="3"/>
      <charset val="134"/>
    </font>
    <font>
      <sz val="14"/>
      <color indexed="10"/>
      <name val="宋体"/>
      <family val="3"/>
      <charset val="134"/>
    </font>
    <font>
      <sz val="14"/>
      <color indexed="10"/>
      <name val="仿宋"/>
      <family val="3"/>
      <charset val="134"/>
    </font>
    <font>
      <sz val="11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sz val="11"/>
      <name val="宋体"/>
      <family val="3"/>
      <charset val="134"/>
    </font>
    <font>
      <sz val="40"/>
      <name val="宋体"/>
      <family val="3"/>
      <charset val="134"/>
    </font>
    <font>
      <b/>
      <sz val="40"/>
      <name val="宋体"/>
      <family val="3"/>
      <charset val="134"/>
    </font>
    <font>
      <sz val="20"/>
      <name val="宋体"/>
      <family val="3"/>
      <charset val="134"/>
    </font>
    <font>
      <sz val="48"/>
      <name val="宋体"/>
      <family val="3"/>
      <charset val="134"/>
    </font>
    <font>
      <sz val="12"/>
      <name val="宋体"/>
      <family val="3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family val="3"/>
      <charset val="134"/>
    </font>
    <font>
      <b/>
      <sz val="48"/>
      <name val="宋体"/>
      <family val="3"/>
      <charset val="134"/>
    </font>
    <font>
      <b/>
      <sz val="28"/>
      <name val="宋体"/>
      <family val="3"/>
      <charset val="134"/>
    </font>
    <font>
      <b/>
      <sz val="36"/>
      <name val="SimSun"/>
      <charset val="134"/>
    </font>
    <font>
      <b/>
      <sz val="55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0" applyNumberFormat="1" applyBorder="1">
      <alignment vertical="center"/>
    </xf>
    <xf numFmtId="0" fontId="0" fillId="0" borderId="0" xfId="0" applyAlignment="1">
      <alignment vertical="top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178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80" fontId="2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79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_自治区下达塔城2007年财政扶贫资金项目下达计划表－1048万元" xfId="1" xr:uid="{00000000-0005-0000-0000-00000B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291"/>
  <sheetViews>
    <sheetView view="pageBreakPreview" zoomScaleNormal="100" zoomScaleSheetLayoutView="100" workbookViewId="0">
      <pane ySplit="7" topLeftCell="A35" activePane="bottomLeft" state="frozen"/>
      <selection pane="bottomLeft" activeCell="H37" sqref="H37:H38"/>
    </sheetView>
  </sheetViews>
  <sheetFormatPr defaultColWidth="10" defaultRowHeight="14.4"/>
  <cols>
    <col min="1" max="1" width="29.33203125" style="42" customWidth="1"/>
    <col min="2" max="2" width="42.44140625" style="42" customWidth="1"/>
    <col min="3" max="3" width="83.109375" style="42" customWidth="1"/>
    <col min="4" max="4" width="25.44140625" style="42" customWidth="1"/>
    <col min="5" max="5" width="23.109375" style="42" customWidth="1"/>
    <col min="6" max="6" width="75.6640625" style="42" customWidth="1"/>
    <col min="7" max="7" width="53.109375" style="42" customWidth="1"/>
    <col min="8" max="8" width="255" style="43" customWidth="1"/>
    <col min="9" max="9" width="19.44140625" style="42" customWidth="1"/>
    <col min="10" max="10" width="34.33203125" style="42" hidden="1" customWidth="1"/>
    <col min="11" max="11" width="13.77734375" style="42" hidden="1" customWidth="1"/>
    <col min="12" max="15" width="12.44140625" style="42" hidden="1" customWidth="1"/>
    <col min="16" max="16" width="88.77734375" style="42" customWidth="1"/>
    <col min="17" max="17" width="55.6640625" style="42" customWidth="1"/>
    <col min="18" max="18" width="45.6640625" style="42" customWidth="1"/>
    <col min="19" max="19" width="48.77734375" style="42" customWidth="1"/>
    <col min="20" max="22" width="32.44140625" style="42" customWidth="1"/>
    <col min="23" max="23" width="54.33203125" style="42" customWidth="1"/>
    <col min="24" max="25" width="50" style="42" customWidth="1"/>
    <col min="26" max="26" width="45" style="42" customWidth="1"/>
    <col min="27" max="27" width="31.21875" style="42" customWidth="1"/>
    <col min="28" max="28" width="42.44140625" style="42" customWidth="1"/>
    <col min="29" max="29" width="45.6640625" style="42" customWidth="1"/>
    <col min="30" max="30" width="51.88671875" style="42" customWidth="1"/>
    <col min="31" max="31" width="47.44140625" style="42" customWidth="1"/>
    <col min="32" max="32" width="51.88671875" style="42" customWidth="1"/>
    <col min="33" max="33" width="40.6640625" style="42" customWidth="1"/>
    <col min="34" max="34" width="32" style="42" customWidth="1"/>
    <col min="35" max="35" width="31.21875" style="42" customWidth="1"/>
    <col min="36" max="36" width="42.6640625" style="42" customWidth="1"/>
    <col min="37" max="37" width="23.6640625" style="42" customWidth="1"/>
    <col min="38" max="38" width="27.44140625" style="44" customWidth="1"/>
    <col min="39" max="16384" width="10" style="36"/>
  </cols>
  <sheetData>
    <row r="2" spans="1:38" ht="187.05" customHeight="1">
      <c r="A2" s="66" t="s">
        <v>0</v>
      </c>
      <c r="B2" s="66"/>
      <c r="C2" s="66"/>
      <c r="D2" s="66"/>
      <c r="E2" s="66"/>
      <c r="F2" s="66"/>
      <c r="G2" s="66"/>
      <c r="H2" s="67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45"/>
      <c r="AJ2" s="45"/>
      <c r="AK2" s="45"/>
      <c r="AL2" s="45"/>
    </row>
    <row r="3" spans="1:38" ht="97.05" customHeight="1">
      <c r="A3" s="68" t="s">
        <v>1</v>
      </c>
      <c r="B3" s="68"/>
      <c r="C3" s="68"/>
      <c r="D3" s="68"/>
      <c r="E3" s="68"/>
      <c r="F3" s="68"/>
      <c r="G3" s="45"/>
      <c r="H3" s="46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68"/>
      <c r="AA3" s="68"/>
      <c r="AB3" s="68"/>
      <c r="AC3" s="68"/>
      <c r="AD3" s="68"/>
      <c r="AE3" s="68"/>
      <c r="AF3" s="68"/>
      <c r="AG3" s="68"/>
      <c r="AH3" s="68"/>
      <c r="AI3" s="47"/>
      <c r="AJ3" s="47"/>
      <c r="AK3" s="47"/>
      <c r="AL3" s="47"/>
    </row>
    <row r="4" spans="1:38" s="37" customFormat="1" ht="130.94999999999999" customHeight="1">
      <c r="A4" s="69" t="s">
        <v>2</v>
      </c>
      <c r="B4" s="69" t="s">
        <v>3</v>
      </c>
      <c r="C4" s="69" t="s">
        <v>4</v>
      </c>
      <c r="D4" s="69" t="s">
        <v>5</v>
      </c>
      <c r="E4" s="69" t="s">
        <v>6</v>
      </c>
      <c r="F4" s="69" t="s">
        <v>7</v>
      </c>
      <c r="G4" s="69" t="s">
        <v>8</v>
      </c>
      <c r="H4" s="69" t="s">
        <v>9</v>
      </c>
      <c r="I4" s="69" t="s">
        <v>10</v>
      </c>
      <c r="J4" s="69" t="s">
        <v>11</v>
      </c>
      <c r="K4" s="69" t="s">
        <v>12</v>
      </c>
      <c r="L4" s="69"/>
      <c r="M4" s="69"/>
      <c r="N4" s="69"/>
      <c r="O4" s="69"/>
      <c r="P4" s="69" t="s">
        <v>13</v>
      </c>
      <c r="Q4" s="69" t="s">
        <v>14</v>
      </c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 t="s">
        <v>15</v>
      </c>
      <c r="AF4" s="69"/>
      <c r="AG4" s="69"/>
      <c r="AH4" s="69"/>
      <c r="AI4" s="69" t="s">
        <v>16</v>
      </c>
      <c r="AJ4" s="69" t="s">
        <v>17</v>
      </c>
      <c r="AK4" s="69" t="s">
        <v>18</v>
      </c>
      <c r="AL4" s="71" t="s">
        <v>19</v>
      </c>
    </row>
    <row r="5" spans="1:38" s="37" customFormat="1" ht="140.1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 t="s">
        <v>20</v>
      </c>
      <c r="L5" s="69"/>
      <c r="M5" s="69" t="s">
        <v>21</v>
      </c>
      <c r="N5" s="69"/>
      <c r="O5" s="48"/>
      <c r="P5" s="69"/>
      <c r="Q5" s="69" t="s">
        <v>22</v>
      </c>
      <c r="R5" s="69"/>
      <c r="S5" s="69"/>
      <c r="T5" s="69"/>
      <c r="U5" s="69"/>
      <c r="V5" s="69"/>
      <c r="W5" s="69" t="s">
        <v>23</v>
      </c>
      <c r="X5" s="69"/>
      <c r="Y5" s="69"/>
      <c r="Z5" s="69"/>
      <c r="AA5" s="69"/>
      <c r="AB5" s="69"/>
      <c r="AC5" s="69"/>
      <c r="AD5" s="69"/>
      <c r="AE5" s="69" t="s">
        <v>24</v>
      </c>
      <c r="AF5" s="69"/>
      <c r="AG5" s="69" t="s">
        <v>25</v>
      </c>
      <c r="AH5" s="69" t="s">
        <v>26</v>
      </c>
      <c r="AI5" s="69"/>
      <c r="AJ5" s="69"/>
      <c r="AK5" s="69"/>
      <c r="AL5" s="71"/>
    </row>
    <row r="6" spans="1:38" s="37" customFormat="1" ht="37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48" t="s">
        <v>27</v>
      </c>
      <c r="L6" s="57" t="s">
        <v>28</v>
      </c>
      <c r="M6" s="57" t="s">
        <v>27</v>
      </c>
      <c r="N6" s="57" t="s">
        <v>28</v>
      </c>
      <c r="O6" s="48" t="s">
        <v>29</v>
      </c>
      <c r="P6" s="69"/>
      <c r="Q6" s="48" t="s">
        <v>30</v>
      </c>
      <c r="R6" s="48" t="s">
        <v>31</v>
      </c>
      <c r="S6" s="48" t="s">
        <v>32</v>
      </c>
      <c r="T6" s="57" t="s">
        <v>33</v>
      </c>
      <c r="U6" s="57" t="s">
        <v>34</v>
      </c>
      <c r="V6" s="57" t="s">
        <v>35</v>
      </c>
      <c r="W6" s="48" t="s">
        <v>36</v>
      </c>
      <c r="X6" s="48" t="s">
        <v>37</v>
      </c>
      <c r="Y6" s="48" t="s">
        <v>38</v>
      </c>
      <c r="Z6" s="57" t="s">
        <v>39</v>
      </c>
      <c r="AA6" s="57" t="s">
        <v>40</v>
      </c>
      <c r="AB6" s="57" t="s">
        <v>41</v>
      </c>
      <c r="AC6" s="57" t="s">
        <v>42</v>
      </c>
      <c r="AD6" s="57" t="s">
        <v>43</v>
      </c>
      <c r="AE6" s="48" t="s">
        <v>44</v>
      </c>
      <c r="AF6" s="48" t="s">
        <v>45</v>
      </c>
      <c r="AG6" s="69"/>
      <c r="AH6" s="69"/>
      <c r="AI6" s="69"/>
      <c r="AJ6" s="69"/>
      <c r="AK6" s="69"/>
      <c r="AL6" s="71"/>
    </row>
    <row r="7" spans="1:38" s="37" customFormat="1" ht="101.1" customHeight="1">
      <c r="A7" s="69" t="s">
        <v>46</v>
      </c>
      <c r="B7" s="69"/>
      <c r="C7" s="69"/>
      <c r="D7" s="69"/>
      <c r="E7" s="69"/>
      <c r="F7" s="69"/>
      <c r="G7" s="69"/>
      <c r="H7" s="70"/>
      <c r="I7" s="48"/>
      <c r="J7" s="48"/>
      <c r="K7" s="48"/>
      <c r="L7" s="48"/>
      <c r="M7" s="48"/>
      <c r="N7" s="48"/>
      <c r="O7" s="48"/>
      <c r="P7" s="58">
        <f>P8+P127+P164</f>
        <v>166958.32499999998</v>
      </c>
      <c r="Q7" s="58">
        <f t="shared" ref="Q7:AD7" si="0">Q8+Q127+Q164</f>
        <v>52268.73</v>
      </c>
      <c r="R7" s="58">
        <f t="shared" si="0"/>
        <v>8570</v>
      </c>
      <c r="S7" s="58">
        <f t="shared" si="0"/>
        <v>1426</v>
      </c>
      <c r="T7" s="58">
        <f t="shared" si="0"/>
        <v>0</v>
      </c>
      <c r="U7" s="58">
        <f t="shared" si="0"/>
        <v>0</v>
      </c>
      <c r="V7" s="58">
        <f t="shared" si="0"/>
        <v>0</v>
      </c>
      <c r="W7" s="58">
        <f t="shared" si="0"/>
        <v>1120</v>
      </c>
      <c r="X7" s="58">
        <f t="shared" si="0"/>
        <v>42019.14</v>
      </c>
      <c r="Y7" s="58">
        <f t="shared" si="0"/>
        <v>50756.125000000007</v>
      </c>
      <c r="Z7" s="58">
        <f t="shared" si="0"/>
        <v>1349</v>
      </c>
      <c r="AA7" s="58">
        <f t="shared" si="0"/>
        <v>0</v>
      </c>
      <c r="AB7" s="58">
        <f t="shared" si="0"/>
        <v>4159</v>
      </c>
      <c r="AC7" s="58">
        <f t="shared" si="0"/>
        <v>4502.0200000000004</v>
      </c>
      <c r="AD7" s="58">
        <f t="shared" si="0"/>
        <v>788.31</v>
      </c>
      <c r="AE7" s="48"/>
      <c r="AF7" s="48"/>
      <c r="AG7" s="48"/>
      <c r="AH7" s="48"/>
      <c r="AI7" s="48"/>
      <c r="AJ7" s="48"/>
      <c r="AK7" s="48"/>
      <c r="AL7" s="49"/>
    </row>
    <row r="8" spans="1:38" s="38" customFormat="1" ht="165.9" customHeight="1">
      <c r="A8" s="71" t="s">
        <v>47</v>
      </c>
      <c r="B8" s="71"/>
      <c r="C8" s="71"/>
      <c r="D8" s="71"/>
      <c r="E8" s="71"/>
      <c r="F8" s="71"/>
      <c r="G8" s="71"/>
      <c r="H8" s="72"/>
      <c r="I8" s="49"/>
      <c r="J8" s="49"/>
      <c r="K8" s="49"/>
      <c r="L8" s="49"/>
      <c r="M8" s="49"/>
      <c r="N8" s="49"/>
      <c r="O8" s="49"/>
      <c r="P8" s="49">
        <f>SUM(P9:P126)</f>
        <v>70062.682000000001</v>
      </c>
      <c r="Q8" s="49">
        <f t="shared" ref="Q8:AD8" si="1">SUM(Q9:Q126)</f>
        <v>50900.422000000006</v>
      </c>
      <c r="R8" s="49">
        <f t="shared" si="1"/>
        <v>0</v>
      </c>
      <c r="S8" s="49">
        <f t="shared" si="1"/>
        <v>1426</v>
      </c>
      <c r="T8" s="49">
        <f t="shared" si="1"/>
        <v>0</v>
      </c>
      <c r="U8" s="49">
        <f t="shared" si="1"/>
        <v>0</v>
      </c>
      <c r="V8" s="49">
        <f t="shared" si="1"/>
        <v>0</v>
      </c>
      <c r="W8" s="49">
        <f t="shared" si="1"/>
        <v>0</v>
      </c>
      <c r="X8" s="49">
        <f t="shared" si="1"/>
        <v>5789.14</v>
      </c>
      <c r="Y8" s="49">
        <f t="shared" si="1"/>
        <v>4313.1200000000008</v>
      </c>
      <c r="Z8" s="49">
        <f t="shared" si="1"/>
        <v>0</v>
      </c>
      <c r="AA8" s="49">
        <f t="shared" si="1"/>
        <v>0</v>
      </c>
      <c r="AB8" s="49">
        <f t="shared" si="1"/>
        <v>3990</v>
      </c>
      <c r="AC8" s="49">
        <f t="shared" si="1"/>
        <v>3644</v>
      </c>
      <c r="AD8" s="49">
        <f t="shared" si="1"/>
        <v>0</v>
      </c>
      <c r="AE8" s="49"/>
      <c r="AF8" s="49"/>
      <c r="AG8" s="49"/>
      <c r="AH8" s="49"/>
      <c r="AI8" s="49"/>
      <c r="AJ8" s="49"/>
      <c r="AK8" s="49"/>
      <c r="AL8" s="49"/>
    </row>
    <row r="9" spans="1:38" s="37" customFormat="1" ht="405.9" customHeight="1">
      <c r="A9" s="73">
        <v>1</v>
      </c>
      <c r="B9" s="73" t="s">
        <v>48</v>
      </c>
      <c r="C9" s="73" t="s">
        <v>49</v>
      </c>
      <c r="D9" s="73" t="s">
        <v>50</v>
      </c>
      <c r="E9" s="73" t="s">
        <v>51</v>
      </c>
      <c r="F9" s="73" t="s">
        <v>52</v>
      </c>
      <c r="G9" s="73" t="s">
        <v>53</v>
      </c>
      <c r="H9" s="76" t="s">
        <v>54</v>
      </c>
      <c r="I9" s="73" t="s">
        <v>55</v>
      </c>
      <c r="J9" s="73" t="s">
        <v>56</v>
      </c>
      <c r="K9" s="73"/>
      <c r="L9" s="73"/>
      <c r="M9" s="73"/>
      <c r="N9" s="73"/>
      <c r="O9" s="73"/>
      <c r="P9" s="73">
        <f>SUM(Q9:Y9)</f>
        <v>7026.5</v>
      </c>
      <c r="Q9" s="73">
        <v>7026.5</v>
      </c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>
        <v>14053</v>
      </c>
      <c r="AF9" s="73">
        <v>14053</v>
      </c>
      <c r="AG9" s="73">
        <v>0.02</v>
      </c>
      <c r="AH9" s="73">
        <v>1656</v>
      </c>
      <c r="AI9" s="73" t="s">
        <v>57</v>
      </c>
      <c r="AJ9" s="73" t="s">
        <v>58</v>
      </c>
      <c r="AK9" s="73" t="s">
        <v>59</v>
      </c>
      <c r="AL9" s="73"/>
    </row>
    <row r="10" spans="1:38" s="37" customFormat="1" ht="405.9" customHeight="1">
      <c r="A10" s="74"/>
      <c r="B10" s="74"/>
      <c r="C10" s="74"/>
      <c r="D10" s="74"/>
      <c r="E10" s="74"/>
      <c r="F10" s="74"/>
      <c r="G10" s="74"/>
      <c r="H10" s="77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</row>
    <row r="11" spans="1:38" s="37" customFormat="1" ht="405.9" customHeight="1">
      <c r="A11" s="75"/>
      <c r="B11" s="75"/>
      <c r="C11" s="75"/>
      <c r="D11" s="75"/>
      <c r="E11" s="75"/>
      <c r="F11" s="75"/>
      <c r="G11" s="75"/>
      <c r="H11" s="78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</row>
    <row r="12" spans="1:38" s="37" customFormat="1" ht="325.95" customHeight="1">
      <c r="A12" s="49">
        <v>2</v>
      </c>
      <c r="B12" s="49" t="s">
        <v>60</v>
      </c>
      <c r="C12" s="49" t="s">
        <v>61</v>
      </c>
      <c r="D12" s="49" t="s">
        <v>62</v>
      </c>
      <c r="E12" s="49" t="s">
        <v>51</v>
      </c>
      <c r="F12" s="49" t="s">
        <v>63</v>
      </c>
      <c r="G12" s="49" t="s">
        <v>53</v>
      </c>
      <c r="H12" s="54" t="s">
        <v>64</v>
      </c>
      <c r="I12" s="49" t="s">
        <v>65</v>
      </c>
      <c r="J12" s="49"/>
      <c r="K12" s="49"/>
      <c r="L12" s="49"/>
      <c r="N12" s="49"/>
      <c r="O12" s="49"/>
      <c r="P12" s="49">
        <f>SUM(Q12:Y12)</f>
        <v>48</v>
      </c>
      <c r="Q12" s="49">
        <v>48</v>
      </c>
      <c r="R12" s="49"/>
      <c r="S12" s="49"/>
      <c r="T12" s="49"/>
      <c r="U12" s="49"/>
      <c r="V12" s="49"/>
      <c r="W12" s="59"/>
      <c r="X12" s="59"/>
      <c r="Y12" s="59"/>
      <c r="Z12" s="59"/>
      <c r="AA12" s="59"/>
      <c r="AB12" s="59"/>
      <c r="AC12" s="59"/>
      <c r="AD12" s="59"/>
      <c r="AE12" s="49">
        <v>7</v>
      </c>
      <c r="AF12" s="49">
        <v>7</v>
      </c>
      <c r="AG12" s="49">
        <v>0.8</v>
      </c>
      <c r="AH12" s="49">
        <v>3</v>
      </c>
      <c r="AI12" s="49" t="s">
        <v>66</v>
      </c>
      <c r="AJ12" s="49" t="s">
        <v>67</v>
      </c>
      <c r="AK12" s="49" t="s">
        <v>68</v>
      </c>
      <c r="AL12" s="49"/>
    </row>
    <row r="13" spans="1:38" s="37" customFormat="1" ht="406.05" customHeight="1">
      <c r="A13" s="73">
        <v>3</v>
      </c>
      <c r="B13" s="73" t="s">
        <v>69</v>
      </c>
      <c r="C13" s="73" t="s">
        <v>70</v>
      </c>
      <c r="D13" s="73" t="s">
        <v>62</v>
      </c>
      <c r="E13" s="73" t="s">
        <v>71</v>
      </c>
      <c r="F13" s="73" t="s">
        <v>72</v>
      </c>
      <c r="G13" s="73" t="s">
        <v>73</v>
      </c>
      <c r="H13" s="76" t="s">
        <v>74</v>
      </c>
      <c r="I13" s="73" t="s">
        <v>65</v>
      </c>
      <c r="J13" s="73"/>
      <c r="K13" s="73"/>
      <c r="L13" s="73"/>
      <c r="M13" s="73"/>
      <c r="N13" s="73"/>
      <c r="O13" s="73"/>
      <c r="P13" s="73">
        <f>SUM(Q13:Y13)</f>
        <v>320.14999999999998</v>
      </c>
      <c r="Q13" s="73"/>
      <c r="R13" s="73"/>
      <c r="S13" s="73"/>
      <c r="T13" s="73"/>
      <c r="U13" s="73"/>
      <c r="V13" s="73"/>
      <c r="W13" s="73"/>
      <c r="X13" s="73"/>
      <c r="Y13" s="73">
        <v>320.14999999999998</v>
      </c>
      <c r="Z13" s="73"/>
      <c r="AA13" s="73"/>
      <c r="AB13" s="73"/>
      <c r="AC13" s="73"/>
      <c r="AD13" s="73"/>
      <c r="AE13" s="73">
        <v>33</v>
      </c>
      <c r="AF13" s="73">
        <v>33</v>
      </c>
      <c r="AG13" s="73">
        <v>0.8</v>
      </c>
      <c r="AH13" s="73">
        <v>5</v>
      </c>
      <c r="AI13" s="73" t="s">
        <v>75</v>
      </c>
      <c r="AJ13" s="73" t="s">
        <v>76</v>
      </c>
      <c r="AK13" s="73" t="s">
        <v>59</v>
      </c>
      <c r="AL13" s="73"/>
    </row>
    <row r="14" spans="1:38" s="37" customFormat="1" ht="406.05" customHeight="1">
      <c r="A14" s="75"/>
      <c r="B14" s="75"/>
      <c r="C14" s="75"/>
      <c r="D14" s="75"/>
      <c r="E14" s="75"/>
      <c r="F14" s="75"/>
      <c r="G14" s="75"/>
      <c r="H14" s="78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</row>
    <row r="15" spans="1:38" s="37" customFormat="1" ht="409.05" customHeight="1">
      <c r="A15" s="49">
        <v>4</v>
      </c>
      <c r="B15" s="49" t="s">
        <v>77</v>
      </c>
      <c r="C15" s="49" t="s">
        <v>78</v>
      </c>
      <c r="D15" s="49" t="s">
        <v>62</v>
      </c>
      <c r="E15" s="49" t="s">
        <v>79</v>
      </c>
      <c r="F15" s="49" t="s">
        <v>80</v>
      </c>
      <c r="G15" s="49" t="s">
        <v>53</v>
      </c>
      <c r="H15" s="54" t="s">
        <v>81</v>
      </c>
      <c r="I15" s="49" t="s">
        <v>65</v>
      </c>
      <c r="J15" s="49"/>
      <c r="K15" s="49"/>
      <c r="L15" s="49"/>
      <c r="M15" s="49"/>
      <c r="N15" s="49"/>
      <c r="O15" s="49"/>
      <c r="P15" s="49">
        <f>SUM(Q15:Y15)</f>
        <v>160</v>
      </c>
      <c r="Q15" s="49">
        <v>160</v>
      </c>
      <c r="R15" s="49"/>
      <c r="S15" s="49"/>
      <c r="T15" s="49"/>
      <c r="U15" s="49"/>
      <c r="V15" s="49"/>
      <c r="W15" s="59"/>
      <c r="X15" s="59"/>
      <c r="Y15" s="49"/>
      <c r="Z15" s="49"/>
      <c r="AA15" s="49"/>
      <c r="AB15" s="49"/>
      <c r="AC15" s="49"/>
      <c r="AD15" s="49"/>
      <c r="AE15" s="49">
        <v>27</v>
      </c>
      <c r="AF15" s="49">
        <v>27</v>
      </c>
      <c r="AG15" s="49">
        <v>0.8</v>
      </c>
      <c r="AH15" s="49">
        <v>14</v>
      </c>
      <c r="AI15" s="49" t="s">
        <v>82</v>
      </c>
      <c r="AJ15" s="49" t="s">
        <v>83</v>
      </c>
      <c r="AK15" s="49" t="s">
        <v>84</v>
      </c>
      <c r="AL15" s="49"/>
    </row>
    <row r="16" spans="1:38" s="37" customFormat="1" ht="409.05" customHeight="1">
      <c r="A16" s="73">
        <v>5</v>
      </c>
      <c r="B16" s="73" t="s">
        <v>85</v>
      </c>
      <c r="C16" s="73" t="s">
        <v>86</v>
      </c>
      <c r="D16" s="73" t="s">
        <v>62</v>
      </c>
      <c r="E16" s="73" t="s">
        <v>51</v>
      </c>
      <c r="F16" s="73" t="s">
        <v>87</v>
      </c>
      <c r="G16" s="73" t="s">
        <v>53</v>
      </c>
      <c r="H16" s="76" t="s">
        <v>88</v>
      </c>
      <c r="I16" s="73" t="s">
        <v>65</v>
      </c>
      <c r="J16" s="73"/>
      <c r="K16" s="73"/>
      <c r="L16" s="73"/>
      <c r="M16" s="73"/>
      <c r="N16" s="73"/>
      <c r="O16" s="73"/>
      <c r="P16" s="73">
        <f>SUM(Q16:Y16)</f>
        <v>310</v>
      </c>
      <c r="Q16" s="73">
        <v>310</v>
      </c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>
        <v>73</v>
      </c>
      <c r="AF16" s="73">
        <v>73</v>
      </c>
      <c r="AG16" s="73">
        <v>0.4</v>
      </c>
      <c r="AH16" s="73">
        <v>5</v>
      </c>
      <c r="AI16" s="73" t="s">
        <v>89</v>
      </c>
      <c r="AJ16" s="73" t="s">
        <v>90</v>
      </c>
      <c r="AK16" s="73" t="s">
        <v>84</v>
      </c>
      <c r="AL16" s="73"/>
    </row>
    <row r="17" spans="1:38" s="37" customFormat="1" ht="409.05" customHeight="1">
      <c r="A17" s="75"/>
      <c r="B17" s="75"/>
      <c r="C17" s="75"/>
      <c r="D17" s="75"/>
      <c r="E17" s="75"/>
      <c r="F17" s="75"/>
      <c r="G17" s="75"/>
      <c r="H17" s="78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</row>
    <row r="18" spans="1:38" s="37" customFormat="1" ht="409.05" customHeight="1">
      <c r="A18" s="73">
        <v>6</v>
      </c>
      <c r="B18" s="73" t="s">
        <v>91</v>
      </c>
      <c r="C18" s="73" t="s">
        <v>92</v>
      </c>
      <c r="D18" s="73" t="s">
        <v>62</v>
      </c>
      <c r="E18" s="73" t="s">
        <v>51</v>
      </c>
      <c r="F18" s="73" t="s">
        <v>93</v>
      </c>
      <c r="G18" s="73" t="s">
        <v>53</v>
      </c>
      <c r="H18" s="76" t="s">
        <v>94</v>
      </c>
      <c r="I18" s="73" t="s">
        <v>65</v>
      </c>
      <c r="J18" s="73"/>
      <c r="K18" s="73"/>
      <c r="L18" s="73"/>
      <c r="M18" s="73"/>
      <c r="N18" s="73"/>
      <c r="O18" s="73"/>
      <c r="P18" s="73">
        <f>SUM(Q18:Y18)</f>
        <v>400</v>
      </c>
      <c r="Q18" s="73">
        <v>400</v>
      </c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>
        <v>64</v>
      </c>
      <c r="AF18" s="73">
        <v>52</v>
      </c>
      <c r="AG18" s="73">
        <v>0.6</v>
      </c>
      <c r="AH18" s="73"/>
      <c r="AI18" s="73" t="s">
        <v>95</v>
      </c>
      <c r="AJ18" s="73" t="s">
        <v>96</v>
      </c>
      <c r="AK18" s="73" t="s">
        <v>68</v>
      </c>
      <c r="AL18" s="73"/>
    </row>
    <row r="19" spans="1:38" s="37" customFormat="1" ht="172.05" customHeight="1">
      <c r="A19" s="75"/>
      <c r="B19" s="75"/>
      <c r="C19" s="75"/>
      <c r="D19" s="75"/>
      <c r="E19" s="75"/>
      <c r="F19" s="75"/>
      <c r="G19" s="75"/>
      <c r="H19" s="78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</row>
    <row r="20" spans="1:38" s="37" customFormat="1" ht="406.05" customHeight="1">
      <c r="A20" s="49">
        <v>7</v>
      </c>
      <c r="B20" s="49" t="s">
        <v>97</v>
      </c>
      <c r="C20" s="49" t="s">
        <v>98</v>
      </c>
      <c r="D20" s="49" t="s">
        <v>62</v>
      </c>
      <c r="E20" s="49" t="s">
        <v>51</v>
      </c>
      <c r="F20" s="49" t="s">
        <v>63</v>
      </c>
      <c r="G20" s="49" t="s">
        <v>53</v>
      </c>
      <c r="H20" s="50" t="s">
        <v>99</v>
      </c>
      <c r="I20" s="49" t="s">
        <v>65</v>
      </c>
      <c r="J20" s="49"/>
      <c r="K20" s="49"/>
      <c r="L20" s="49"/>
      <c r="M20" s="49"/>
      <c r="N20" s="49"/>
      <c r="O20" s="49"/>
      <c r="P20" s="49">
        <f>SUM(Q20:Y20)</f>
        <v>100</v>
      </c>
      <c r="Q20" s="49">
        <v>100</v>
      </c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>
        <v>14</v>
      </c>
      <c r="AF20" s="49">
        <v>14</v>
      </c>
      <c r="AG20" s="49">
        <v>0.8</v>
      </c>
      <c r="AH20" s="49">
        <v>2</v>
      </c>
      <c r="AI20" s="49" t="s">
        <v>66</v>
      </c>
      <c r="AJ20" s="49" t="s">
        <v>67</v>
      </c>
      <c r="AK20" s="49" t="s">
        <v>68</v>
      </c>
      <c r="AL20" s="49"/>
    </row>
    <row r="21" spans="1:38" s="37" customFormat="1" ht="406.05" customHeight="1">
      <c r="A21" s="49">
        <v>8</v>
      </c>
      <c r="B21" s="49" t="s">
        <v>100</v>
      </c>
      <c r="C21" s="49" t="s">
        <v>101</v>
      </c>
      <c r="D21" s="49" t="s">
        <v>62</v>
      </c>
      <c r="E21" s="49" t="s">
        <v>51</v>
      </c>
      <c r="F21" s="49" t="s">
        <v>102</v>
      </c>
      <c r="G21" s="49" t="s">
        <v>53</v>
      </c>
      <c r="H21" s="50" t="s">
        <v>103</v>
      </c>
      <c r="I21" s="49" t="s">
        <v>65</v>
      </c>
      <c r="J21" s="49"/>
      <c r="K21" s="49"/>
      <c r="L21" s="49"/>
      <c r="M21" s="49"/>
      <c r="N21" s="49"/>
      <c r="O21" s="49"/>
      <c r="P21" s="49">
        <f>SUM(Q21:Y21)</f>
        <v>112</v>
      </c>
      <c r="Q21" s="49">
        <v>112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>
        <v>11</v>
      </c>
      <c r="AF21" s="49">
        <v>11</v>
      </c>
      <c r="AG21" s="49">
        <v>0.8</v>
      </c>
      <c r="AH21" s="49">
        <v>2</v>
      </c>
      <c r="AI21" s="49" t="s">
        <v>104</v>
      </c>
      <c r="AJ21" s="49" t="s">
        <v>105</v>
      </c>
      <c r="AK21" s="49" t="s">
        <v>68</v>
      </c>
      <c r="AL21" s="49"/>
    </row>
    <row r="22" spans="1:38" s="37" customFormat="1" ht="405" customHeight="1">
      <c r="A22" s="49">
        <v>9</v>
      </c>
      <c r="B22" s="49" t="s">
        <v>106</v>
      </c>
      <c r="C22" s="49" t="s">
        <v>107</v>
      </c>
      <c r="D22" s="49" t="s">
        <v>62</v>
      </c>
      <c r="E22" s="49" t="s">
        <v>51</v>
      </c>
      <c r="F22" s="49" t="s">
        <v>63</v>
      </c>
      <c r="G22" s="49" t="s">
        <v>53</v>
      </c>
      <c r="H22" s="54" t="s">
        <v>108</v>
      </c>
      <c r="I22" s="49" t="s">
        <v>65</v>
      </c>
      <c r="J22" s="49">
        <v>1.8</v>
      </c>
      <c r="K22" s="49"/>
      <c r="L22" s="49"/>
      <c r="M22" s="49"/>
      <c r="N22" s="49"/>
      <c r="O22" s="49"/>
      <c r="P22" s="49">
        <f>SUM(Q22:Y22)</f>
        <v>54</v>
      </c>
      <c r="Q22" s="49">
        <v>54</v>
      </c>
      <c r="R22" s="49"/>
      <c r="S22" s="49"/>
      <c r="T22" s="49"/>
      <c r="U22" s="49"/>
      <c r="V22" s="49"/>
      <c r="W22" s="59"/>
      <c r="X22" s="59"/>
      <c r="Y22" s="49"/>
      <c r="Z22" s="49"/>
      <c r="AA22" s="49"/>
      <c r="AB22" s="49"/>
      <c r="AC22" s="49"/>
      <c r="AD22" s="49"/>
      <c r="AE22" s="49">
        <v>8</v>
      </c>
      <c r="AF22" s="49">
        <v>8</v>
      </c>
      <c r="AG22" s="49">
        <v>0.8</v>
      </c>
      <c r="AH22" s="49">
        <v>2</v>
      </c>
      <c r="AI22" s="49" t="s">
        <v>66</v>
      </c>
      <c r="AJ22" s="49" t="s">
        <v>67</v>
      </c>
      <c r="AK22" s="49" t="s">
        <v>109</v>
      </c>
      <c r="AL22" s="49"/>
    </row>
    <row r="23" spans="1:38" s="37" customFormat="1" ht="408.9" customHeight="1">
      <c r="A23" s="49">
        <v>10</v>
      </c>
      <c r="B23" s="49" t="s">
        <v>110</v>
      </c>
      <c r="C23" s="49" t="s">
        <v>111</v>
      </c>
      <c r="D23" s="49" t="s">
        <v>62</v>
      </c>
      <c r="E23" s="49" t="s">
        <v>51</v>
      </c>
      <c r="F23" s="49" t="s">
        <v>112</v>
      </c>
      <c r="G23" s="49" t="s">
        <v>53</v>
      </c>
      <c r="H23" s="50" t="s">
        <v>113</v>
      </c>
      <c r="I23" s="49" t="s">
        <v>65</v>
      </c>
      <c r="J23" s="49">
        <v>0.6</v>
      </c>
      <c r="K23" s="49"/>
      <c r="L23" s="49"/>
      <c r="M23" s="49"/>
      <c r="N23" s="49"/>
      <c r="O23" s="49"/>
      <c r="P23" s="49">
        <v>60</v>
      </c>
      <c r="Q23" s="49">
        <v>60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>
        <v>100</v>
      </c>
      <c r="AF23" s="49">
        <v>100</v>
      </c>
      <c r="AG23" s="49">
        <v>0.2</v>
      </c>
      <c r="AH23" s="49"/>
      <c r="AI23" s="49" t="s">
        <v>114</v>
      </c>
      <c r="AJ23" s="49" t="s">
        <v>115</v>
      </c>
      <c r="AK23" s="49" t="s">
        <v>59</v>
      </c>
      <c r="AL23" s="49"/>
    </row>
    <row r="24" spans="1:38" s="37" customFormat="1" ht="318" customHeight="1">
      <c r="A24" s="49">
        <v>11</v>
      </c>
      <c r="B24" s="49" t="s">
        <v>116</v>
      </c>
      <c r="C24" s="49" t="s">
        <v>117</v>
      </c>
      <c r="D24" s="49" t="s">
        <v>50</v>
      </c>
      <c r="E24" s="49" t="s">
        <v>51</v>
      </c>
      <c r="F24" s="49" t="s">
        <v>118</v>
      </c>
      <c r="G24" s="49" t="s">
        <v>53</v>
      </c>
      <c r="H24" s="54" t="s">
        <v>119</v>
      </c>
      <c r="I24" s="49" t="s">
        <v>65</v>
      </c>
      <c r="J24" s="49"/>
      <c r="K24" s="49"/>
      <c r="L24" s="49"/>
      <c r="M24" s="49"/>
      <c r="N24" s="49"/>
      <c r="O24" s="49"/>
      <c r="P24" s="49">
        <f t="shared" ref="P24:P32" si="2">SUM(Q24:Y24)</f>
        <v>130</v>
      </c>
      <c r="Q24" s="49">
        <v>130</v>
      </c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>
        <v>8</v>
      </c>
      <c r="AF24" s="49">
        <v>6</v>
      </c>
      <c r="AG24" s="49">
        <v>0.8</v>
      </c>
      <c r="AH24" s="49"/>
      <c r="AI24" s="49" t="s">
        <v>120</v>
      </c>
      <c r="AJ24" s="49" t="s">
        <v>121</v>
      </c>
      <c r="AK24" s="49" t="s">
        <v>84</v>
      </c>
      <c r="AL24" s="49"/>
    </row>
    <row r="25" spans="1:38" s="37" customFormat="1" ht="408" customHeight="1">
      <c r="A25" s="49">
        <v>12</v>
      </c>
      <c r="B25" s="49" t="s">
        <v>122</v>
      </c>
      <c r="C25" s="49" t="s">
        <v>123</v>
      </c>
      <c r="D25" s="49" t="s">
        <v>124</v>
      </c>
      <c r="E25" s="49" t="s">
        <v>51</v>
      </c>
      <c r="F25" s="49" t="s">
        <v>125</v>
      </c>
      <c r="G25" s="49" t="s">
        <v>53</v>
      </c>
      <c r="H25" s="50" t="s">
        <v>126</v>
      </c>
      <c r="I25" s="49" t="s">
        <v>127</v>
      </c>
      <c r="J25" s="49">
        <v>0.04</v>
      </c>
      <c r="K25" s="49"/>
      <c r="L25" s="49"/>
      <c r="M25" s="49"/>
      <c r="N25" s="49"/>
      <c r="O25" s="49"/>
      <c r="P25" s="49">
        <f t="shared" si="2"/>
        <v>516.46400000000006</v>
      </c>
      <c r="Q25" s="49">
        <v>516.46400000000006</v>
      </c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>
        <v>4155</v>
      </c>
      <c r="AF25" s="49">
        <v>4155</v>
      </c>
      <c r="AG25" s="49">
        <v>0.06</v>
      </c>
      <c r="AH25" s="49">
        <v>1634</v>
      </c>
      <c r="AI25" s="49" t="s">
        <v>128</v>
      </c>
      <c r="AJ25" s="49" t="s">
        <v>129</v>
      </c>
      <c r="AK25" s="49" t="s">
        <v>59</v>
      </c>
      <c r="AL25" s="49"/>
    </row>
    <row r="26" spans="1:38" s="37" customFormat="1" ht="315" customHeight="1">
      <c r="A26" s="49">
        <v>13</v>
      </c>
      <c r="B26" s="49" t="s">
        <v>130</v>
      </c>
      <c r="C26" s="55" t="s">
        <v>131</v>
      </c>
      <c r="D26" s="55" t="s">
        <v>124</v>
      </c>
      <c r="E26" s="55" t="s">
        <v>51</v>
      </c>
      <c r="F26" s="55" t="s">
        <v>132</v>
      </c>
      <c r="G26" s="49" t="s">
        <v>53</v>
      </c>
      <c r="H26" s="54" t="s">
        <v>133</v>
      </c>
      <c r="I26" s="49" t="s">
        <v>65</v>
      </c>
      <c r="J26" s="49">
        <v>0.8</v>
      </c>
      <c r="K26" s="49"/>
      <c r="L26" s="49"/>
      <c r="M26" s="49"/>
      <c r="N26" s="49"/>
      <c r="O26" s="49"/>
      <c r="P26" s="49">
        <f t="shared" si="2"/>
        <v>8</v>
      </c>
      <c r="Q26" s="49">
        <v>8</v>
      </c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>
        <v>34</v>
      </c>
      <c r="AF26" s="49">
        <v>34</v>
      </c>
      <c r="AG26" s="49">
        <v>4.3999999999999997E-2</v>
      </c>
      <c r="AH26" s="49">
        <v>4</v>
      </c>
      <c r="AI26" s="49" t="s">
        <v>134</v>
      </c>
      <c r="AJ26" s="49" t="s">
        <v>135</v>
      </c>
      <c r="AK26" s="49" t="s">
        <v>136</v>
      </c>
      <c r="AL26" s="49"/>
    </row>
    <row r="27" spans="1:38" s="37" customFormat="1" ht="409.05" customHeight="1">
      <c r="A27" s="49">
        <v>14</v>
      </c>
      <c r="B27" s="49" t="s">
        <v>137</v>
      </c>
      <c r="C27" s="55" t="s">
        <v>138</v>
      </c>
      <c r="D27" s="55" t="s">
        <v>124</v>
      </c>
      <c r="E27" s="55" t="s">
        <v>51</v>
      </c>
      <c r="F27" s="55" t="s">
        <v>112</v>
      </c>
      <c r="G27" s="49" t="s">
        <v>53</v>
      </c>
      <c r="H27" s="56" t="s">
        <v>139</v>
      </c>
      <c r="I27" s="49" t="s">
        <v>127</v>
      </c>
      <c r="J27" s="49">
        <v>0.11</v>
      </c>
      <c r="K27" s="49"/>
      <c r="L27" s="49"/>
      <c r="M27" s="49"/>
      <c r="N27" s="49"/>
      <c r="O27" s="49"/>
      <c r="P27" s="49">
        <f t="shared" si="2"/>
        <v>226.6</v>
      </c>
      <c r="Q27" s="49"/>
      <c r="R27" s="49"/>
      <c r="S27" s="49"/>
      <c r="T27" s="49"/>
      <c r="U27" s="49"/>
      <c r="V27" s="49"/>
      <c r="W27" s="49"/>
      <c r="X27" s="49"/>
      <c r="Y27" s="49">
        <v>226.6</v>
      </c>
      <c r="Z27" s="49"/>
      <c r="AA27" s="49"/>
      <c r="AB27" s="49"/>
      <c r="AC27" s="49"/>
      <c r="AD27" s="49"/>
      <c r="AE27" s="49">
        <v>396</v>
      </c>
      <c r="AF27" s="49">
        <v>396</v>
      </c>
      <c r="AG27" s="49">
        <v>3.6999999999999998E-2</v>
      </c>
      <c r="AH27" s="49">
        <v>73</v>
      </c>
      <c r="AI27" s="49" t="s">
        <v>140</v>
      </c>
      <c r="AJ27" s="49" t="s">
        <v>141</v>
      </c>
      <c r="AK27" s="49" t="s">
        <v>59</v>
      </c>
      <c r="AL27" s="49"/>
    </row>
    <row r="28" spans="1:38" ht="405" customHeight="1">
      <c r="A28" s="49">
        <v>15</v>
      </c>
      <c r="B28" s="49" t="s">
        <v>142</v>
      </c>
      <c r="C28" s="49" t="s">
        <v>143</v>
      </c>
      <c r="D28" s="49" t="s">
        <v>124</v>
      </c>
      <c r="E28" s="49" t="s">
        <v>51</v>
      </c>
      <c r="F28" s="49" t="s">
        <v>112</v>
      </c>
      <c r="G28" s="49" t="s">
        <v>53</v>
      </c>
      <c r="H28" s="50" t="s">
        <v>144</v>
      </c>
      <c r="I28" s="49" t="s">
        <v>127</v>
      </c>
      <c r="J28" s="49"/>
      <c r="K28" s="49"/>
      <c r="L28" s="49"/>
      <c r="M28" s="49"/>
      <c r="N28" s="49"/>
      <c r="O28" s="49"/>
      <c r="P28" s="49">
        <f t="shared" si="2"/>
        <v>28.8</v>
      </c>
      <c r="Q28" s="49">
        <v>28.8</v>
      </c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>
        <v>28</v>
      </c>
      <c r="AF28" s="49">
        <v>28</v>
      </c>
      <c r="AG28" s="49">
        <v>0.03</v>
      </c>
      <c r="AH28" s="49">
        <v>2</v>
      </c>
      <c r="AI28" s="49" t="s">
        <v>140</v>
      </c>
      <c r="AJ28" s="49" t="s">
        <v>145</v>
      </c>
      <c r="AK28" s="49" t="s">
        <v>84</v>
      </c>
      <c r="AL28" s="49"/>
    </row>
    <row r="29" spans="1:38" ht="405" customHeight="1">
      <c r="A29" s="49">
        <v>16</v>
      </c>
      <c r="B29" s="49" t="s">
        <v>146</v>
      </c>
      <c r="C29" s="49" t="s">
        <v>147</v>
      </c>
      <c r="D29" s="49" t="s">
        <v>124</v>
      </c>
      <c r="E29" s="49" t="s">
        <v>51</v>
      </c>
      <c r="F29" s="49" t="s">
        <v>132</v>
      </c>
      <c r="G29" s="49" t="s">
        <v>53</v>
      </c>
      <c r="H29" s="50" t="s">
        <v>148</v>
      </c>
      <c r="I29" s="49" t="s">
        <v>127</v>
      </c>
      <c r="J29" s="49"/>
      <c r="K29" s="49"/>
      <c r="L29" s="49"/>
      <c r="M29" s="49"/>
      <c r="N29" s="49"/>
      <c r="O29" s="49"/>
      <c r="P29" s="49">
        <f t="shared" si="2"/>
        <v>10</v>
      </c>
      <c r="Q29" s="49">
        <v>10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>
        <v>7</v>
      </c>
      <c r="AF29" s="49">
        <v>7</v>
      </c>
      <c r="AG29" s="49">
        <v>4.4999999999999998E-2</v>
      </c>
      <c r="AH29" s="49"/>
      <c r="AI29" s="49" t="s">
        <v>134</v>
      </c>
      <c r="AJ29" s="49" t="s">
        <v>149</v>
      </c>
      <c r="AK29" s="49" t="s">
        <v>136</v>
      </c>
      <c r="AL29" s="49"/>
    </row>
    <row r="30" spans="1:38" ht="405" customHeight="1">
      <c r="A30" s="49">
        <v>17</v>
      </c>
      <c r="B30" s="49" t="s">
        <v>150</v>
      </c>
      <c r="C30" s="49" t="s">
        <v>151</v>
      </c>
      <c r="D30" s="49" t="s">
        <v>124</v>
      </c>
      <c r="E30" s="49" t="s">
        <v>51</v>
      </c>
      <c r="F30" s="49" t="s">
        <v>118</v>
      </c>
      <c r="G30" s="49" t="s">
        <v>53</v>
      </c>
      <c r="H30" s="50" t="s">
        <v>152</v>
      </c>
      <c r="I30" s="49" t="s">
        <v>127</v>
      </c>
      <c r="J30" s="49"/>
      <c r="K30" s="49"/>
      <c r="L30" s="49"/>
      <c r="M30" s="49"/>
      <c r="N30" s="49"/>
      <c r="O30" s="49"/>
      <c r="P30" s="49">
        <f t="shared" si="2"/>
        <v>47.2</v>
      </c>
      <c r="Q30" s="49">
        <v>47.2</v>
      </c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>
        <v>40</v>
      </c>
      <c r="AF30" s="49">
        <v>40</v>
      </c>
      <c r="AG30" s="49">
        <v>3.7499999999999999E-2</v>
      </c>
      <c r="AH30" s="49">
        <v>3</v>
      </c>
      <c r="AI30" s="49" t="s">
        <v>153</v>
      </c>
      <c r="AJ30" s="49" t="s">
        <v>154</v>
      </c>
      <c r="AK30" s="49" t="s">
        <v>109</v>
      </c>
      <c r="AL30" s="49"/>
    </row>
    <row r="31" spans="1:38" ht="405" customHeight="1">
      <c r="A31" s="49">
        <v>18</v>
      </c>
      <c r="B31" s="49" t="s">
        <v>155</v>
      </c>
      <c r="C31" s="49" t="s">
        <v>156</v>
      </c>
      <c r="D31" s="49" t="s">
        <v>124</v>
      </c>
      <c r="E31" s="49" t="s">
        <v>51</v>
      </c>
      <c r="F31" s="49" t="s">
        <v>63</v>
      </c>
      <c r="G31" s="49" t="s">
        <v>53</v>
      </c>
      <c r="H31" s="50" t="s">
        <v>157</v>
      </c>
      <c r="I31" s="49" t="s">
        <v>127</v>
      </c>
      <c r="J31" s="49"/>
      <c r="K31" s="49"/>
      <c r="L31" s="49"/>
      <c r="M31" s="49"/>
      <c r="N31" s="49"/>
      <c r="O31" s="49"/>
      <c r="P31" s="49">
        <f t="shared" si="2"/>
        <v>23.5</v>
      </c>
      <c r="Q31" s="49">
        <v>23.5</v>
      </c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>
        <v>11</v>
      </c>
      <c r="AF31" s="49">
        <v>11</v>
      </c>
      <c r="AG31" s="49">
        <v>6.5000000000000002E-2</v>
      </c>
      <c r="AH31" s="49">
        <v>1</v>
      </c>
      <c r="AI31" s="49" t="s">
        <v>158</v>
      </c>
      <c r="AJ31" s="49" t="s">
        <v>159</v>
      </c>
      <c r="AK31" s="49" t="s">
        <v>59</v>
      </c>
      <c r="AL31" s="49"/>
    </row>
    <row r="32" spans="1:38" ht="405" customHeight="1">
      <c r="A32" s="49">
        <v>19</v>
      </c>
      <c r="B32" s="49" t="s">
        <v>160</v>
      </c>
      <c r="C32" s="49" t="s">
        <v>161</v>
      </c>
      <c r="D32" s="49" t="s">
        <v>124</v>
      </c>
      <c r="E32" s="49" t="s">
        <v>51</v>
      </c>
      <c r="F32" s="49" t="s">
        <v>102</v>
      </c>
      <c r="G32" s="49" t="s">
        <v>53</v>
      </c>
      <c r="H32" s="50" t="s">
        <v>162</v>
      </c>
      <c r="I32" s="49" t="s">
        <v>127</v>
      </c>
      <c r="J32" s="49"/>
      <c r="K32" s="49"/>
      <c r="L32" s="49"/>
      <c r="M32" s="49"/>
      <c r="N32" s="49"/>
      <c r="O32" s="49"/>
      <c r="P32" s="49">
        <f t="shared" si="2"/>
        <v>30</v>
      </c>
      <c r="Q32" s="49">
        <v>30</v>
      </c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>
        <v>36</v>
      </c>
      <c r="AF32" s="49">
        <v>36</v>
      </c>
      <c r="AG32" s="49">
        <v>0.04</v>
      </c>
      <c r="AH32" s="49">
        <v>3</v>
      </c>
      <c r="AI32" s="49" t="s">
        <v>163</v>
      </c>
      <c r="AJ32" s="49" t="s">
        <v>164</v>
      </c>
      <c r="AK32" s="49" t="s">
        <v>59</v>
      </c>
      <c r="AL32" s="49"/>
    </row>
    <row r="33" spans="1:38" s="37" customFormat="1" ht="408.9" customHeight="1">
      <c r="A33" s="73">
        <v>20</v>
      </c>
      <c r="B33" s="73" t="s">
        <v>165</v>
      </c>
      <c r="C33" s="73" t="s">
        <v>166</v>
      </c>
      <c r="D33" s="73" t="s">
        <v>167</v>
      </c>
      <c r="E33" s="73" t="s">
        <v>51</v>
      </c>
      <c r="F33" s="73" t="s">
        <v>168</v>
      </c>
      <c r="G33" s="73" t="s">
        <v>53</v>
      </c>
      <c r="H33" s="76" t="s">
        <v>169</v>
      </c>
      <c r="I33" s="73" t="s">
        <v>65</v>
      </c>
      <c r="J33" s="73"/>
      <c r="K33" s="73"/>
      <c r="L33" s="73"/>
      <c r="M33" s="73"/>
      <c r="N33" s="73"/>
      <c r="O33" s="73"/>
      <c r="P33" s="73">
        <f>SUM(Q33:AD33)</f>
        <v>1894.42</v>
      </c>
      <c r="Q33" s="73"/>
      <c r="R33" s="73"/>
      <c r="S33" s="73"/>
      <c r="T33" s="73"/>
      <c r="U33" s="73"/>
      <c r="V33" s="73"/>
      <c r="W33" s="73"/>
      <c r="X33" s="73"/>
      <c r="Y33" s="73">
        <v>594.41999999999996</v>
      </c>
      <c r="Z33" s="73"/>
      <c r="AA33" s="73"/>
      <c r="AB33" s="73">
        <v>1300</v>
      </c>
      <c r="AC33" s="73"/>
      <c r="AD33" s="73"/>
      <c r="AE33" s="73">
        <v>138</v>
      </c>
      <c r="AF33" s="73">
        <v>98</v>
      </c>
      <c r="AG33" s="73">
        <v>0.8</v>
      </c>
      <c r="AH33" s="73">
        <v>8</v>
      </c>
      <c r="AI33" s="73" t="s">
        <v>170</v>
      </c>
      <c r="AJ33" s="73" t="s">
        <v>171</v>
      </c>
      <c r="AK33" s="73" t="s">
        <v>109</v>
      </c>
      <c r="AL33" s="73"/>
    </row>
    <row r="34" spans="1:38" s="37" customFormat="1" ht="258" customHeight="1">
      <c r="A34" s="75"/>
      <c r="B34" s="75"/>
      <c r="C34" s="75"/>
      <c r="D34" s="75"/>
      <c r="E34" s="75"/>
      <c r="F34" s="75"/>
      <c r="G34" s="75"/>
      <c r="H34" s="78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</row>
    <row r="35" spans="1:38" s="37" customFormat="1" ht="408" customHeight="1">
      <c r="A35" s="73">
        <v>21</v>
      </c>
      <c r="B35" s="73" t="s">
        <v>172</v>
      </c>
      <c r="C35" s="73" t="s">
        <v>173</v>
      </c>
      <c r="D35" s="73" t="s">
        <v>167</v>
      </c>
      <c r="E35" s="73" t="s">
        <v>51</v>
      </c>
      <c r="F35" s="73" t="s">
        <v>174</v>
      </c>
      <c r="G35" s="73" t="s">
        <v>53</v>
      </c>
      <c r="H35" s="76" t="s">
        <v>175</v>
      </c>
      <c r="I35" s="73"/>
      <c r="J35" s="73"/>
      <c r="K35" s="73"/>
      <c r="L35" s="73"/>
      <c r="M35" s="73"/>
      <c r="N35" s="73"/>
      <c r="O35" s="73"/>
      <c r="P35" s="73">
        <f>SUM(Q35:AC35)</f>
        <v>145.44</v>
      </c>
      <c r="Q35" s="73">
        <v>145.44</v>
      </c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>
        <v>358</v>
      </c>
      <c r="AF35" s="73">
        <v>358</v>
      </c>
      <c r="AG35" s="73"/>
      <c r="AH35" s="73"/>
      <c r="AI35" s="73" t="s">
        <v>57</v>
      </c>
      <c r="AJ35" s="73" t="s">
        <v>58</v>
      </c>
      <c r="AK35" s="73" t="s">
        <v>109</v>
      </c>
      <c r="AL35" s="73"/>
    </row>
    <row r="36" spans="1:38" s="37" customFormat="1" ht="408" customHeight="1">
      <c r="A36" s="74"/>
      <c r="B36" s="74"/>
      <c r="C36" s="74"/>
      <c r="D36" s="74"/>
      <c r="E36" s="74"/>
      <c r="F36" s="74"/>
      <c r="G36" s="74"/>
      <c r="H36" s="77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</row>
    <row r="37" spans="1:38" s="37" customFormat="1" ht="406.05" customHeight="1">
      <c r="A37" s="73">
        <v>22</v>
      </c>
      <c r="B37" s="73" t="s">
        <v>176</v>
      </c>
      <c r="C37" s="73" t="s">
        <v>177</v>
      </c>
      <c r="D37" s="73" t="s">
        <v>167</v>
      </c>
      <c r="E37" s="73" t="s">
        <v>51</v>
      </c>
      <c r="F37" s="73" t="s">
        <v>178</v>
      </c>
      <c r="G37" s="73" t="s">
        <v>53</v>
      </c>
      <c r="H37" s="79" t="s">
        <v>179</v>
      </c>
      <c r="I37" s="73" t="s">
        <v>55</v>
      </c>
      <c r="J37" s="73">
        <v>0.1</v>
      </c>
      <c r="K37" s="73"/>
      <c r="L37" s="73"/>
      <c r="M37" s="73"/>
      <c r="N37" s="73"/>
      <c r="O37" s="73"/>
      <c r="P37" s="73">
        <f>SUM(Q37:AC37)</f>
        <v>151.19999999999999</v>
      </c>
      <c r="Q37" s="73">
        <v>151.19999999999999</v>
      </c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>
        <v>1512</v>
      </c>
      <c r="AF37" s="73">
        <v>1512</v>
      </c>
      <c r="AG37" s="73"/>
      <c r="AH37" s="73"/>
      <c r="AI37" s="73" t="s">
        <v>57</v>
      </c>
      <c r="AJ37" s="73" t="s">
        <v>58</v>
      </c>
      <c r="AK37" s="73" t="s">
        <v>109</v>
      </c>
      <c r="AL37" s="73"/>
    </row>
    <row r="38" spans="1:38" s="37" customFormat="1" ht="406.05" customHeight="1">
      <c r="A38" s="74"/>
      <c r="B38" s="74"/>
      <c r="C38" s="74"/>
      <c r="D38" s="74"/>
      <c r="E38" s="74"/>
      <c r="F38" s="74"/>
      <c r="G38" s="74"/>
      <c r="H38" s="80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</row>
    <row r="39" spans="1:38" s="37" customFormat="1" ht="303" customHeight="1">
      <c r="A39" s="73">
        <v>23</v>
      </c>
      <c r="B39" s="73" t="s">
        <v>180</v>
      </c>
      <c r="C39" s="73" t="s">
        <v>181</v>
      </c>
      <c r="D39" s="73" t="s">
        <v>167</v>
      </c>
      <c r="E39" s="73" t="s">
        <v>51</v>
      </c>
      <c r="F39" s="73" t="s">
        <v>132</v>
      </c>
      <c r="G39" s="73" t="s">
        <v>53</v>
      </c>
      <c r="H39" s="76" t="s">
        <v>182</v>
      </c>
      <c r="I39" s="73" t="s">
        <v>183</v>
      </c>
      <c r="J39" s="73"/>
      <c r="K39" s="73"/>
      <c r="L39" s="73"/>
      <c r="M39" s="73"/>
      <c r="N39" s="73"/>
      <c r="O39" s="73"/>
      <c r="P39" s="73">
        <f>SUM(Q39:AD39)</f>
        <v>60</v>
      </c>
      <c r="Q39" s="73">
        <v>60</v>
      </c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>
        <v>150</v>
      </c>
      <c r="AF39" s="73">
        <v>120</v>
      </c>
      <c r="AG39" s="73"/>
      <c r="AH39" s="73"/>
      <c r="AI39" s="73" t="s">
        <v>184</v>
      </c>
      <c r="AJ39" s="73" t="s">
        <v>185</v>
      </c>
      <c r="AK39" s="73" t="s">
        <v>136</v>
      </c>
      <c r="AL39" s="73"/>
    </row>
    <row r="40" spans="1:38" s="37" customFormat="1" ht="303" customHeight="1">
      <c r="A40" s="74"/>
      <c r="B40" s="74"/>
      <c r="C40" s="74"/>
      <c r="D40" s="74"/>
      <c r="E40" s="74"/>
      <c r="F40" s="74"/>
      <c r="G40" s="74"/>
      <c r="H40" s="77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</row>
    <row r="41" spans="1:38" s="37" customFormat="1" ht="303" customHeight="1">
      <c r="A41" s="73">
        <v>24</v>
      </c>
      <c r="B41" s="73" t="s">
        <v>186</v>
      </c>
      <c r="C41" s="73" t="s">
        <v>187</v>
      </c>
      <c r="D41" s="73" t="s">
        <v>167</v>
      </c>
      <c r="E41" s="73" t="s">
        <v>51</v>
      </c>
      <c r="F41" s="73" t="s">
        <v>188</v>
      </c>
      <c r="G41" s="73" t="s">
        <v>53</v>
      </c>
      <c r="H41" s="76" t="s">
        <v>189</v>
      </c>
      <c r="I41" s="73" t="s">
        <v>183</v>
      </c>
      <c r="J41" s="73"/>
      <c r="K41" s="73"/>
      <c r="L41" s="73"/>
      <c r="M41" s="73"/>
      <c r="N41" s="73"/>
      <c r="O41" s="73"/>
      <c r="P41" s="73">
        <f>SUM(Q41:AD41)</f>
        <v>90</v>
      </c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>
        <v>90</v>
      </c>
      <c r="AC41" s="73"/>
      <c r="AD41" s="73"/>
      <c r="AE41" s="73">
        <v>4035</v>
      </c>
      <c r="AF41" s="73">
        <v>1290</v>
      </c>
      <c r="AG41" s="73"/>
      <c r="AH41" s="73"/>
      <c r="AI41" s="73" t="s">
        <v>190</v>
      </c>
      <c r="AJ41" s="73" t="s">
        <v>191</v>
      </c>
      <c r="AK41" s="73" t="s">
        <v>84</v>
      </c>
      <c r="AL41" s="73"/>
    </row>
    <row r="42" spans="1:38" s="37" customFormat="1" ht="385.95" customHeight="1">
      <c r="A42" s="75"/>
      <c r="B42" s="75"/>
      <c r="C42" s="75"/>
      <c r="D42" s="75"/>
      <c r="E42" s="75"/>
      <c r="F42" s="75"/>
      <c r="G42" s="75"/>
      <c r="H42" s="78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</row>
    <row r="43" spans="1:38" s="37" customFormat="1" ht="406.05" customHeight="1">
      <c r="A43" s="73">
        <v>25</v>
      </c>
      <c r="B43" s="73" t="s">
        <v>192</v>
      </c>
      <c r="C43" s="73" t="s">
        <v>193</v>
      </c>
      <c r="D43" s="73" t="s">
        <v>167</v>
      </c>
      <c r="E43" s="73" t="s">
        <v>51</v>
      </c>
      <c r="F43" s="73" t="s">
        <v>194</v>
      </c>
      <c r="G43" s="73" t="s">
        <v>53</v>
      </c>
      <c r="H43" s="76" t="s">
        <v>195</v>
      </c>
      <c r="I43" s="73" t="s">
        <v>183</v>
      </c>
      <c r="J43" s="73"/>
      <c r="K43" s="73"/>
      <c r="L43" s="73"/>
      <c r="M43" s="73"/>
      <c r="N43" s="73"/>
      <c r="O43" s="73"/>
      <c r="P43" s="73">
        <f>SUM(Q43:AD43)</f>
        <v>180</v>
      </c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>
        <v>180</v>
      </c>
      <c r="AC43" s="73"/>
      <c r="AD43" s="73"/>
      <c r="AE43" s="73">
        <v>4552</v>
      </c>
      <c r="AF43" s="73">
        <v>1307</v>
      </c>
      <c r="AG43" s="73"/>
      <c r="AH43" s="73"/>
      <c r="AI43" s="73" t="s">
        <v>196</v>
      </c>
      <c r="AJ43" s="73" t="s">
        <v>197</v>
      </c>
      <c r="AK43" s="73" t="s">
        <v>84</v>
      </c>
      <c r="AL43" s="73"/>
    </row>
    <row r="44" spans="1:38" s="37" customFormat="1" ht="406.05" customHeight="1">
      <c r="A44" s="74"/>
      <c r="B44" s="74"/>
      <c r="C44" s="74"/>
      <c r="D44" s="74"/>
      <c r="E44" s="74"/>
      <c r="F44" s="74"/>
      <c r="G44" s="74"/>
      <c r="H44" s="77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</row>
    <row r="45" spans="1:38" s="37" customFormat="1" ht="408" customHeight="1">
      <c r="A45" s="75"/>
      <c r="B45" s="75"/>
      <c r="C45" s="75"/>
      <c r="D45" s="75"/>
      <c r="E45" s="75"/>
      <c r="F45" s="75"/>
      <c r="G45" s="75"/>
      <c r="H45" s="78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</row>
    <row r="46" spans="1:38" s="37" customFormat="1" ht="409.05" customHeight="1">
      <c r="A46" s="49">
        <v>26</v>
      </c>
      <c r="B46" s="55" t="s">
        <v>198</v>
      </c>
      <c r="C46" s="55" t="s">
        <v>199</v>
      </c>
      <c r="D46" s="55" t="s">
        <v>167</v>
      </c>
      <c r="E46" s="55" t="s">
        <v>51</v>
      </c>
      <c r="F46" s="55" t="s">
        <v>200</v>
      </c>
      <c r="G46" s="49" t="s">
        <v>53</v>
      </c>
      <c r="H46" s="54" t="s">
        <v>201</v>
      </c>
      <c r="I46" s="49" t="s">
        <v>202</v>
      </c>
      <c r="J46" s="49"/>
      <c r="K46" s="49"/>
      <c r="L46" s="49"/>
      <c r="M46" s="49"/>
      <c r="N46" s="49"/>
      <c r="O46" s="49"/>
      <c r="P46" s="49">
        <f>SUM(Q46:Y46)</f>
        <v>350</v>
      </c>
      <c r="Q46" s="49">
        <v>350</v>
      </c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>
        <v>832</v>
      </c>
      <c r="AF46" s="49">
        <v>832</v>
      </c>
      <c r="AG46" s="49">
        <v>0.05</v>
      </c>
      <c r="AH46" s="49"/>
      <c r="AI46" s="49" t="s">
        <v>203</v>
      </c>
      <c r="AJ46" s="49" t="s">
        <v>171</v>
      </c>
      <c r="AK46" s="49" t="s">
        <v>109</v>
      </c>
      <c r="AL46" s="49"/>
    </row>
    <row r="47" spans="1:38" ht="405" customHeight="1">
      <c r="A47" s="49">
        <v>27</v>
      </c>
      <c r="B47" s="49" t="s">
        <v>204</v>
      </c>
      <c r="C47" s="49" t="s">
        <v>205</v>
      </c>
      <c r="D47" s="49" t="s">
        <v>167</v>
      </c>
      <c r="E47" s="49" t="s">
        <v>51</v>
      </c>
      <c r="F47" s="49" t="s">
        <v>132</v>
      </c>
      <c r="G47" s="49" t="s">
        <v>53</v>
      </c>
      <c r="H47" s="50" t="s">
        <v>206</v>
      </c>
      <c r="I47" s="49" t="s">
        <v>207</v>
      </c>
      <c r="J47" s="49">
        <v>0.21</v>
      </c>
      <c r="K47" s="49"/>
      <c r="L47" s="49"/>
      <c r="M47" s="49"/>
      <c r="N47" s="49"/>
      <c r="O47" s="49"/>
      <c r="P47" s="49">
        <f>SUM(Q47:Y47)</f>
        <v>229.74</v>
      </c>
      <c r="Q47" s="49">
        <v>229.74</v>
      </c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>
        <v>366</v>
      </c>
      <c r="AF47" s="49">
        <v>366</v>
      </c>
      <c r="AG47" s="49">
        <v>0.8</v>
      </c>
      <c r="AH47" s="49">
        <v>118</v>
      </c>
      <c r="AI47" s="49" t="s">
        <v>184</v>
      </c>
      <c r="AJ47" s="49" t="s">
        <v>208</v>
      </c>
      <c r="AK47" s="49" t="s">
        <v>136</v>
      </c>
      <c r="AL47" s="49"/>
    </row>
    <row r="48" spans="1:38" s="37" customFormat="1" ht="406.05" customHeight="1">
      <c r="A48" s="73">
        <v>28</v>
      </c>
      <c r="B48" s="73" t="s">
        <v>209</v>
      </c>
      <c r="C48" s="73" t="s">
        <v>210</v>
      </c>
      <c r="D48" s="73" t="s">
        <v>167</v>
      </c>
      <c r="E48" s="73" t="s">
        <v>51</v>
      </c>
      <c r="F48" s="73" t="s">
        <v>211</v>
      </c>
      <c r="G48" s="73" t="s">
        <v>53</v>
      </c>
      <c r="H48" s="76" t="s">
        <v>212</v>
      </c>
      <c r="I48" s="73" t="s">
        <v>213</v>
      </c>
      <c r="J48" s="73">
        <v>0.1</v>
      </c>
      <c r="K48" s="73"/>
      <c r="L48" s="73"/>
      <c r="M48" s="73"/>
      <c r="N48" s="73"/>
      <c r="O48" s="73"/>
      <c r="P48" s="73">
        <f>SUM(Q48:Y48)</f>
        <v>1049.2</v>
      </c>
      <c r="Q48" s="73">
        <v>1049.2</v>
      </c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>
        <v>1268</v>
      </c>
      <c r="AF48" s="73">
        <v>1268</v>
      </c>
      <c r="AG48" s="73">
        <v>0.12</v>
      </c>
      <c r="AH48" s="73">
        <v>668</v>
      </c>
      <c r="AI48" s="73" t="s">
        <v>214</v>
      </c>
      <c r="AJ48" s="73" t="s">
        <v>215</v>
      </c>
      <c r="AK48" s="73" t="s">
        <v>109</v>
      </c>
      <c r="AL48" s="73"/>
    </row>
    <row r="49" spans="1:38" s="37" customFormat="1" ht="273" customHeight="1">
      <c r="A49" s="75"/>
      <c r="B49" s="75"/>
      <c r="C49" s="75"/>
      <c r="D49" s="75"/>
      <c r="E49" s="75"/>
      <c r="F49" s="75"/>
      <c r="G49" s="75"/>
      <c r="H49" s="78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</row>
    <row r="50" spans="1:38" s="37" customFormat="1" ht="408" customHeight="1">
      <c r="A50" s="49">
        <v>29</v>
      </c>
      <c r="B50" s="49" t="s">
        <v>216</v>
      </c>
      <c r="C50" s="49" t="s">
        <v>217</v>
      </c>
      <c r="D50" s="49" t="s">
        <v>167</v>
      </c>
      <c r="E50" s="49" t="s">
        <v>51</v>
      </c>
      <c r="F50" s="49" t="s">
        <v>112</v>
      </c>
      <c r="G50" s="49" t="s">
        <v>53</v>
      </c>
      <c r="H50" s="50" t="s">
        <v>218</v>
      </c>
      <c r="I50" s="49" t="s">
        <v>213</v>
      </c>
      <c r="J50" s="49">
        <v>0.1</v>
      </c>
      <c r="K50" s="49"/>
      <c r="L50" s="49"/>
      <c r="M50" s="49"/>
      <c r="N50" s="49"/>
      <c r="O50" s="49"/>
      <c r="P50" s="49">
        <f>SUM(Q50:Y50)</f>
        <v>64.09</v>
      </c>
      <c r="Q50" s="49"/>
      <c r="R50" s="49"/>
      <c r="S50" s="49">
        <v>64.09</v>
      </c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>
        <v>32</v>
      </c>
      <c r="AF50" s="49">
        <v>32</v>
      </c>
      <c r="AG50" s="49">
        <v>0.1</v>
      </c>
      <c r="AH50" s="49">
        <v>13</v>
      </c>
      <c r="AI50" s="49" t="s">
        <v>114</v>
      </c>
      <c r="AJ50" s="49" t="s">
        <v>219</v>
      </c>
      <c r="AK50" s="49" t="s">
        <v>109</v>
      </c>
      <c r="AL50" s="49"/>
    </row>
    <row r="51" spans="1:38" s="37" customFormat="1" ht="408" customHeight="1">
      <c r="A51" s="49">
        <v>30</v>
      </c>
      <c r="B51" s="49" t="s">
        <v>220</v>
      </c>
      <c r="C51" s="49" t="s">
        <v>221</v>
      </c>
      <c r="D51" s="49" t="s">
        <v>167</v>
      </c>
      <c r="E51" s="49" t="s">
        <v>51</v>
      </c>
      <c r="F51" s="49" t="s">
        <v>222</v>
      </c>
      <c r="G51" s="49" t="s">
        <v>53</v>
      </c>
      <c r="H51" s="50" t="s">
        <v>223</v>
      </c>
      <c r="I51" s="49" t="s">
        <v>224</v>
      </c>
      <c r="J51" s="49">
        <v>1.2</v>
      </c>
      <c r="K51" s="49"/>
      <c r="L51" s="49"/>
      <c r="M51" s="49"/>
      <c r="N51" s="49"/>
      <c r="O51" s="49"/>
      <c r="P51" s="49">
        <f t="shared" ref="P51:P57" si="3">SUM(Q51:Y51)</f>
        <v>1119.5999999999999</v>
      </c>
      <c r="Q51" s="49">
        <v>1119.5999999999999</v>
      </c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>
        <v>769</v>
      </c>
      <c r="AF51" s="49">
        <v>769</v>
      </c>
      <c r="AG51" s="49">
        <v>0.11</v>
      </c>
      <c r="AH51" s="49">
        <v>538</v>
      </c>
      <c r="AI51" s="49" t="s">
        <v>225</v>
      </c>
      <c r="AJ51" s="49" t="s">
        <v>226</v>
      </c>
      <c r="AK51" s="49" t="s">
        <v>109</v>
      </c>
      <c r="AL51" s="49"/>
    </row>
    <row r="52" spans="1:38" s="37" customFormat="1" ht="408" customHeight="1">
      <c r="A52" s="49">
        <v>31</v>
      </c>
      <c r="B52" s="49" t="s">
        <v>227</v>
      </c>
      <c r="C52" s="49" t="s">
        <v>228</v>
      </c>
      <c r="D52" s="49" t="s">
        <v>167</v>
      </c>
      <c r="E52" s="49" t="s">
        <v>51</v>
      </c>
      <c r="F52" s="49" t="s">
        <v>118</v>
      </c>
      <c r="G52" s="49" t="s">
        <v>53</v>
      </c>
      <c r="H52" s="50" t="s">
        <v>229</v>
      </c>
      <c r="I52" s="49" t="s">
        <v>224</v>
      </c>
      <c r="J52" s="49">
        <v>1.2</v>
      </c>
      <c r="K52" s="49"/>
      <c r="L52" s="49"/>
      <c r="M52" s="49"/>
      <c r="N52" s="49"/>
      <c r="O52" s="49"/>
      <c r="P52" s="49">
        <f t="shared" si="3"/>
        <v>39.6</v>
      </c>
      <c r="Q52" s="49"/>
      <c r="R52" s="49"/>
      <c r="S52" s="49">
        <v>39.6</v>
      </c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>
        <v>33</v>
      </c>
      <c r="AF52" s="49">
        <v>33</v>
      </c>
      <c r="AG52" s="49">
        <v>0.11</v>
      </c>
      <c r="AH52" s="49">
        <v>20</v>
      </c>
      <c r="AI52" s="49" t="s">
        <v>120</v>
      </c>
      <c r="AJ52" s="49" t="s">
        <v>121</v>
      </c>
      <c r="AK52" s="49" t="s">
        <v>109</v>
      </c>
      <c r="AL52" s="49"/>
    </row>
    <row r="53" spans="1:38" s="37" customFormat="1" ht="408" customHeight="1">
      <c r="A53" s="49">
        <v>32</v>
      </c>
      <c r="B53" s="49" t="s">
        <v>230</v>
      </c>
      <c r="C53" s="49" t="s">
        <v>231</v>
      </c>
      <c r="D53" s="49" t="s">
        <v>232</v>
      </c>
      <c r="E53" s="49" t="s">
        <v>51</v>
      </c>
      <c r="F53" s="49" t="s">
        <v>112</v>
      </c>
      <c r="G53" s="49" t="s">
        <v>53</v>
      </c>
      <c r="H53" s="50" t="s">
        <v>233</v>
      </c>
      <c r="I53" s="49" t="s">
        <v>213</v>
      </c>
      <c r="J53" s="49">
        <v>0.1</v>
      </c>
      <c r="K53" s="49"/>
      <c r="L53" s="49"/>
      <c r="M53" s="49"/>
      <c r="N53" s="49"/>
      <c r="O53" s="49"/>
      <c r="P53" s="49">
        <f t="shared" si="3"/>
        <v>1228.8</v>
      </c>
      <c r="Q53" s="49">
        <v>1228.8</v>
      </c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>
        <v>764</v>
      </c>
      <c r="AF53" s="49">
        <v>764</v>
      </c>
      <c r="AG53" s="49">
        <v>0.12</v>
      </c>
      <c r="AH53" s="49">
        <v>501</v>
      </c>
      <c r="AI53" s="49" t="s">
        <v>114</v>
      </c>
      <c r="AJ53" s="49" t="s">
        <v>219</v>
      </c>
      <c r="AK53" s="49" t="s">
        <v>109</v>
      </c>
      <c r="AL53" s="49"/>
    </row>
    <row r="54" spans="1:38" s="37" customFormat="1" ht="408" customHeight="1">
      <c r="A54" s="49">
        <v>33</v>
      </c>
      <c r="B54" s="49" t="s">
        <v>234</v>
      </c>
      <c r="C54" s="49" t="s">
        <v>235</v>
      </c>
      <c r="D54" s="49" t="s">
        <v>167</v>
      </c>
      <c r="E54" s="49" t="s">
        <v>51</v>
      </c>
      <c r="F54" s="49" t="s">
        <v>236</v>
      </c>
      <c r="G54" s="49" t="s">
        <v>53</v>
      </c>
      <c r="H54" s="50" t="s">
        <v>237</v>
      </c>
      <c r="I54" s="49" t="s">
        <v>238</v>
      </c>
      <c r="J54" s="49">
        <v>2E-3</v>
      </c>
      <c r="K54" s="49"/>
      <c r="L54" s="49"/>
      <c r="M54" s="49"/>
      <c r="N54" s="49"/>
      <c r="O54" s="49"/>
      <c r="P54" s="49">
        <f t="shared" si="3"/>
        <v>12.76</v>
      </c>
      <c r="Q54" s="49">
        <v>12.76</v>
      </c>
      <c r="R54" s="49"/>
      <c r="S54" s="49"/>
      <c r="T54" s="49"/>
      <c r="U54" s="49"/>
      <c r="V54" s="49"/>
      <c r="W54" s="49"/>
      <c r="X54" s="49"/>
      <c r="Y54" s="49" t="s">
        <v>239</v>
      </c>
      <c r="Z54" s="49"/>
      <c r="AA54" s="49"/>
      <c r="AB54" s="49"/>
      <c r="AC54" s="49"/>
      <c r="AD54" s="49"/>
      <c r="AE54" s="49">
        <v>147</v>
      </c>
      <c r="AF54" s="49">
        <v>147</v>
      </c>
      <c r="AG54" s="49">
        <v>1.4999999999999999E-2</v>
      </c>
      <c r="AH54" s="49">
        <v>103</v>
      </c>
      <c r="AI54" s="49" t="s">
        <v>240</v>
      </c>
      <c r="AJ54" s="49" t="s">
        <v>241</v>
      </c>
      <c r="AK54" s="49" t="s">
        <v>109</v>
      </c>
      <c r="AL54" s="49"/>
    </row>
    <row r="55" spans="1:38" s="37" customFormat="1" ht="408" customHeight="1">
      <c r="A55" s="49">
        <v>34</v>
      </c>
      <c r="B55" s="49" t="s">
        <v>242</v>
      </c>
      <c r="C55" s="49" t="s">
        <v>243</v>
      </c>
      <c r="D55" s="49" t="s">
        <v>167</v>
      </c>
      <c r="E55" s="49" t="s">
        <v>51</v>
      </c>
      <c r="F55" s="49" t="s">
        <v>102</v>
      </c>
      <c r="G55" s="49" t="s">
        <v>53</v>
      </c>
      <c r="H55" s="50" t="s">
        <v>244</v>
      </c>
      <c r="I55" s="49" t="s">
        <v>213</v>
      </c>
      <c r="J55" s="49">
        <v>1E-3</v>
      </c>
      <c r="K55" s="49"/>
      <c r="L55" s="49"/>
      <c r="M55" s="49"/>
      <c r="N55" s="49"/>
      <c r="O55" s="49"/>
      <c r="P55" s="49">
        <f t="shared" si="3"/>
        <v>10</v>
      </c>
      <c r="Q55" s="49">
        <v>10</v>
      </c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>
        <v>122</v>
      </c>
      <c r="AF55" s="49">
        <v>122</v>
      </c>
      <c r="AG55" s="49">
        <v>1.6E-2</v>
      </c>
      <c r="AH55" s="49">
        <v>5</v>
      </c>
      <c r="AI55" s="49" t="s">
        <v>104</v>
      </c>
      <c r="AJ55" s="49" t="s">
        <v>164</v>
      </c>
      <c r="AK55" s="49" t="s">
        <v>84</v>
      </c>
      <c r="AL55" s="49"/>
    </row>
    <row r="56" spans="1:38" s="37" customFormat="1" ht="408" customHeight="1">
      <c r="A56" s="49">
        <v>35</v>
      </c>
      <c r="B56" s="49" t="s">
        <v>245</v>
      </c>
      <c r="C56" s="49" t="s">
        <v>246</v>
      </c>
      <c r="D56" s="49" t="s">
        <v>167</v>
      </c>
      <c r="E56" s="49" t="s">
        <v>51</v>
      </c>
      <c r="F56" s="49" t="s">
        <v>247</v>
      </c>
      <c r="G56" s="49" t="s">
        <v>53</v>
      </c>
      <c r="H56" s="50" t="s">
        <v>248</v>
      </c>
      <c r="I56" s="49" t="s">
        <v>213</v>
      </c>
      <c r="J56" s="49">
        <v>1E-3</v>
      </c>
      <c r="K56" s="49"/>
      <c r="L56" s="49"/>
      <c r="M56" s="49"/>
      <c r="N56" s="49"/>
      <c r="O56" s="49"/>
      <c r="P56" s="49">
        <f t="shared" si="3"/>
        <v>14</v>
      </c>
      <c r="Q56" s="49">
        <v>14</v>
      </c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>
        <v>199</v>
      </c>
      <c r="AF56" s="49">
        <v>199</v>
      </c>
      <c r="AG56" s="49">
        <v>1.4E-2</v>
      </c>
      <c r="AH56" s="49">
        <v>16</v>
      </c>
      <c r="AI56" s="49" t="s">
        <v>249</v>
      </c>
      <c r="AJ56" s="49" t="s">
        <v>250</v>
      </c>
      <c r="AK56" s="49" t="s">
        <v>84</v>
      </c>
      <c r="AL56" s="49"/>
    </row>
    <row r="57" spans="1:38" ht="405" customHeight="1">
      <c r="A57" s="49">
        <v>36</v>
      </c>
      <c r="B57" s="49" t="s">
        <v>251</v>
      </c>
      <c r="C57" s="49" t="s">
        <v>252</v>
      </c>
      <c r="D57" s="49" t="s">
        <v>167</v>
      </c>
      <c r="E57" s="49" t="s">
        <v>51</v>
      </c>
      <c r="F57" s="49" t="s">
        <v>102</v>
      </c>
      <c r="G57" s="49" t="s">
        <v>53</v>
      </c>
      <c r="H57" s="50" t="s">
        <v>253</v>
      </c>
      <c r="I57" s="49"/>
      <c r="J57" s="49"/>
      <c r="K57" s="49"/>
      <c r="L57" s="49"/>
      <c r="M57" s="49"/>
      <c r="N57" s="49"/>
      <c r="O57" s="49"/>
      <c r="P57" s="49">
        <f t="shared" si="3"/>
        <v>35</v>
      </c>
      <c r="Q57" s="49">
        <v>35</v>
      </c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>
        <v>7</v>
      </c>
      <c r="AF57" s="49">
        <v>7</v>
      </c>
      <c r="AG57" s="49">
        <v>0.5</v>
      </c>
      <c r="AH57" s="49">
        <v>3</v>
      </c>
      <c r="AI57" s="49" t="s">
        <v>104</v>
      </c>
      <c r="AJ57" s="49" t="s">
        <v>105</v>
      </c>
      <c r="AK57" s="49" t="s">
        <v>84</v>
      </c>
      <c r="AL57" s="49"/>
    </row>
    <row r="58" spans="1:38" s="39" customFormat="1" ht="405" customHeight="1">
      <c r="A58" s="73">
        <v>37</v>
      </c>
      <c r="B58" s="73" t="s">
        <v>254</v>
      </c>
      <c r="C58" s="73" t="s">
        <v>255</v>
      </c>
      <c r="D58" s="73" t="s">
        <v>167</v>
      </c>
      <c r="E58" s="73" t="s">
        <v>51</v>
      </c>
      <c r="F58" s="73" t="s">
        <v>112</v>
      </c>
      <c r="G58" s="73" t="s">
        <v>53</v>
      </c>
      <c r="H58" s="76" t="s">
        <v>256</v>
      </c>
      <c r="I58" s="73" t="s">
        <v>65</v>
      </c>
      <c r="J58" s="73">
        <v>200</v>
      </c>
      <c r="K58" s="73"/>
      <c r="L58" s="73"/>
      <c r="M58" s="73"/>
      <c r="N58" s="73"/>
      <c r="O58" s="73"/>
      <c r="P58" s="73">
        <f>SUM(Q58:AD58)</f>
        <v>1400</v>
      </c>
      <c r="Q58" s="73">
        <v>1400</v>
      </c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>
        <v>104</v>
      </c>
      <c r="AF58" s="73">
        <v>104</v>
      </c>
      <c r="AG58" s="73">
        <v>0.8</v>
      </c>
      <c r="AH58" s="73">
        <v>25</v>
      </c>
      <c r="AI58" s="73" t="s">
        <v>257</v>
      </c>
      <c r="AJ58" s="73" t="s">
        <v>258</v>
      </c>
      <c r="AK58" s="73" t="s">
        <v>109</v>
      </c>
      <c r="AL58" s="73"/>
    </row>
    <row r="59" spans="1:38" s="39" customFormat="1" ht="280.95" customHeight="1">
      <c r="A59" s="75"/>
      <c r="B59" s="75"/>
      <c r="C59" s="75"/>
      <c r="D59" s="75"/>
      <c r="E59" s="75"/>
      <c r="F59" s="75"/>
      <c r="G59" s="75"/>
      <c r="H59" s="78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</row>
    <row r="60" spans="1:38" s="39" customFormat="1" ht="385.95" customHeight="1">
      <c r="A60" s="73">
        <v>38</v>
      </c>
      <c r="B60" s="73" t="s">
        <v>259</v>
      </c>
      <c r="C60" s="73" t="s">
        <v>260</v>
      </c>
      <c r="D60" s="73" t="s">
        <v>167</v>
      </c>
      <c r="E60" s="73" t="s">
        <v>51</v>
      </c>
      <c r="F60" s="73" t="s">
        <v>112</v>
      </c>
      <c r="G60" s="73" t="s">
        <v>53</v>
      </c>
      <c r="H60" s="76" t="s">
        <v>261</v>
      </c>
      <c r="I60" s="73" t="s">
        <v>65</v>
      </c>
      <c r="J60" s="73">
        <v>200</v>
      </c>
      <c r="K60" s="73"/>
      <c r="L60" s="73"/>
      <c r="M60" s="73"/>
      <c r="N60" s="73"/>
      <c r="O60" s="73"/>
      <c r="P60" s="73">
        <f>SUM(Q60:AD60)</f>
        <v>1600</v>
      </c>
      <c r="Q60" s="73"/>
      <c r="R60" s="73"/>
      <c r="S60" s="73"/>
      <c r="T60" s="73"/>
      <c r="U60" s="73"/>
      <c r="V60" s="73"/>
      <c r="W60" s="73"/>
      <c r="X60" s="73"/>
      <c r="Y60" s="73">
        <v>1600</v>
      </c>
      <c r="Z60" s="73"/>
      <c r="AA60" s="73"/>
      <c r="AB60" s="73"/>
      <c r="AC60" s="73"/>
      <c r="AD60" s="73"/>
      <c r="AE60" s="73">
        <v>116</v>
      </c>
      <c r="AF60" s="73">
        <v>116</v>
      </c>
      <c r="AG60" s="73">
        <v>0.8</v>
      </c>
      <c r="AH60" s="73">
        <v>30</v>
      </c>
      <c r="AI60" s="73" t="s">
        <v>262</v>
      </c>
      <c r="AJ60" s="73" t="s">
        <v>263</v>
      </c>
      <c r="AK60" s="73" t="s">
        <v>109</v>
      </c>
      <c r="AL60" s="73"/>
    </row>
    <row r="61" spans="1:38" s="39" customFormat="1" ht="385.95" customHeight="1">
      <c r="A61" s="75"/>
      <c r="B61" s="75"/>
      <c r="C61" s="75"/>
      <c r="D61" s="75"/>
      <c r="E61" s="75"/>
      <c r="F61" s="75"/>
      <c r="G61" s="75"/>
      <c r="H61" s="78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</row>
    <row r="62" spans="1:38" s="37" customFormat="1" ht="325.5" customHeight="1">
      <c r="A62" s="49">
        <v>39</v>
      </c>
      <c r="B62" s="49" t="s">
        <v>264</v>
      </c>
      <c r="C62" s="55" t="s">
        <v>265</v>
      </c>
      <c r="D62" s="55" t="s">
        <v>266</v>
      </c>
      <c r="E62" s="55" t="s">
        <v>51</v>
      </c>
      <c r="F62" s="55" t="s">
        <v>112</v>
      </c>
      <c r="G62" s="55" t="s">
        <v>53</v>
      </c>
      <c r="H62" s="54" t="s">
        <v>267</v>
      </c>
      <c r="I62" s="49" t="s">
        <v>127</v>
      </c>
      <c r="J62" s="49">
        <v>0.1069</v>
      </c>
      <c r="K62" s="49"/>
      <c r="L62" s="49"/>
      <c r="M62" s="49"/>
      <c r="N62" s="49"/>
      <c r="O62" s="49"/>
      <c r="P62" s="49">
        <f>SUM(Q62:Y62)</f>
        <v>238.86799999999999</v>
      </c>
      <c r="Q62" s="49">
        <v>238.86799999999999</v>
      </c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>
        <v>279</v>
      </c>
      <c r="AF62" s="49">
        <v>279</v>
      </c>
      <c r="AG62" s="49">
        <v>0.21</v>
      </c>
      <c r="AH62" s="49">
        <v>37</v>
      </c>
      <c r="AI62" s="49" t="s">
        <v>268</v>
      </c>
      <c r="AJ62" s="49" t="s">
        <v>269</v>
      </c>
      <c r="AK62" s="49" t="s">
        <v>109</v>
      </c>
      <c r="AL62" s="49"/>
    </row>
    <row r="63" spans="1:38" s="37" customFormat="1" ht="295.95" customHeight="1">
      <c r="A63" s="73">
        <v>40</v>
      </c>
      <c r="B63" s="73" t="s">
        <v>270</v>
      </c>
      <c r="C63" s="73" t="s">
        <v>271</v>
      </c>
      <c r="D63" s="73" t="s">
        <v>266</v>
      </c>
      <c r="E63" s="73" t="s">
        <v>79</v>
      </c>
      <c r="F63" s="73" t="s">
        <v>272</v>
      </c>
      <c r="G63" s="73" t="s">
        <v>53</v>
      </c>
      <c r="H63" s="76" t="s">
        <v>273</v>
      </c>
      <c r="I63" s="73" t="s">
        <v>202</v>
      </c>
      <c r="J63" s="73"/>
      <c r="K63" s="73"/>
      <c r="L63" s="73"/>
      <c r="M63" s="73"/>
      <c r="N63" s="73"/>
      <c r="O63" s="73"/>
      <c r="P63" s="73">
        <f>SUM(Q63:Y63)</f>
        <v>158.89500000000001</v>
      </c>
      <c r="Q63" s="73">
        <v>158.89500000000001</v>
      </c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>
        <v>13</v>
      </c>
      <c r="AF63" s="73">
        <v>13</v>
      </c>
      <c r="AG63" s="73">
        <v>0.8</v>
      </c>
      <c r="AH63" s="73">
        <v>3</v>
      </c>
      <c r="AI63" s="73" t="s">
        <v>274</v>
      </c>
      <c r="AJ63" s="73" t="s">
        <v>275</v>
      </c>
      <c r="AK63" s="73" t="s">
        <v>59</v>
      </c>
      <c r="AL63" s="73"/>
    </row>
    <row r="64" spans="1:38" s="37" customFormat="1" ht="295.95" customHeight="1">
      <c r="A64" s="75"/>
      <c r="B64" s="75"/>
      <c r="C64" s="75"/>
      <c r="D64" s="75"/>
      <c r="E64" s="75"/>
      <c r="F64" s="75"/>
      <c r="G64" s="75"/>
      <c r="H64" s="78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</row>
    <row r="65" spans="1:38" s="37" customFormat="1" ht="409.05" customHeight="1">
      <c r="A65" s="49">
        <v>41</v>
      </c>
      <c r="B65" s="49" t="s">
        <v>276</v>
      </c>
      <c r="C65" s="49" t="s">
        <v>277</v>
      </c>
      <c r="D65" s="49" t="s">
        <v>50</v>
      </c>
      <c r="E65" s="49" t="s">
        <v>51</v>
      </c>
      <c r="F65" s="49" t="s">
        <v>278</v>
      </c>
      <c r="G65" s="49" t="s">
        <v>53</v>
      </c>
      <c r="H65" s="50" t="s">
        <v>279</v>
      </c>
      <c r="I65" s="49" t="s">
        <v>280</v>
      </c>
      <c r="J65" s="49"/>
      <c r="K65" s="49"/>
      <c r="L65" s="49"/>
      <c r="M65" s="49"/>
      <c r="N65" s="49"/>
      <c r="O65" s="49"/>
      <c r="P65" s="49">
        <f>SUM(Q65:Y65)</f>
        <v>8800</v>
      </c>
      <c r="Q65" s="49">
        <v>8800</v>
      </c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>
        <v>3000</v>
      </c>
      <c r="AF65" s="49">
        <v>1000</v>
      </c>
      <c r="AG65" s="49">
        <v>0.8</v>
      </c>
      <c r="AH65" s="49">
        <v>265</v>
      </c>
      <c r="AI65" s="49" t="s">
        <v>281</v>
      </c>
      <c r="AJ65" s="49" t="s">
        <v>282</v>
      </c>
      <c r="AK65" s="49" t="s">
        <v>283</v>
      </c>
      <c r="AL65" s="49"/>
    </row>
    <row r="66" spans="1:38" s="37" customFormat="1" ht="408" customHeight="1">
      <c r="A66" s="73">
        <v>42</v>
      </c>
      <c r="B66" s="73" t="s">
        <v>284</v>
      </c>
      <c r="C66" s="73" t="s">
        <v>285</v>
      </c>
      <c r="D66" s="73" t="s">
        <v>50</v>
      </c>
      <c r="E66" s="73" t="s">
        <v>51</v>
      </c>
      <c r="F66" s="73" t="s">
        <v>286</v>
      </c>
      <c r="G66" s="73" t="s">
        <v>53</v>
      </c>
      <c r="H66" s="76" t="s">
        <v>287</v>
      </c>
      <c r="I66" s="73" t="s">
        <v>280</v>
      </c>
      <c r="J66" s="73">
        <v>0.16</v>
      </c>
      <c r="K66" s="73" t="s">
        <v>239</v>
      </c>
      <c r="L66" s="73"/>
      <c r="M66" s="73"/>
      <c r="N66" s="73"/>
      <c r="O66" s="73"/>
      <c r="P66" s="73">
        <f>SUM(Q66:Y66)</f>
        <v>4191</v>
      </c>
      <c r="Q66" s="73"/>
      <c r="R66" s="73"/>
      <c r="S66" s="73"/>
      <c r="T66" s="73"/>
      <c r="U66" s="73"/>
      <c r="V66" s="73"/>
      <c r="W66" s="73"/>
      <c r="X66" s="73">
        <v>4191</v>
      </c>
      <c r="Y66" s="73"/>
      <c r="Z66" s="73"/>
      <c r="AA66" s="73"/>
      <c r="AB66" s="73"/>
      <c r="AC66" s="73"/>
      <c r="AD66" s="73"/>
      <c r="AE66" s="73">
        <v>192</v>
      </c>
      <c r="AF66" s="73">
        <v>181</v>
      </c>
      <c r="AG66" s="73">
        <v>0.8</v>
      </c>
      <c r="AH66" s="73">
        <v>20</v>
      </c>
      <c r="AI66" s="73" t="s">
        <v>288</v>
      </c>
      <c r="AJ66" s="73" t="s">
        <v>289</v>
      </c>
      <c r="AK66" s="73" t="s">
        <v>290</v>
      </c>
      <c r="AL66" s="73"/>
    </row>
    <row r="67" spans="1:38" s="37" customFormat="1" ht="406.05" customHeight="1">
      <c r="A67" s="74"/>
      <c r="B67" s="74"/>
      <c r="C67" s="74"/>
      <c r="D67" s="74"/>
      <c r="E67" s="74"/>
      <c r="F67" s="74"/>
      <c r="G67" s="74"/>
      <c r="H67" s="77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</row>
    <row r="68" spans="1:38" s="37" customFormat="1" ht="406.05" customHeight="1">
      <c r="A68" s="75"/>
      <c r="B68" s="75"/>
      <c r="C68" s="75"/>
      <c r="D68" s="75"/>
      <c r="E68" s="75"/>
      <c r="F68" s="75"/>
      <c r="G68" s="75"/>
      <c r="H68" s="78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</row>
    <row r="69" spans="1:38" s="37" customFormat="1" ht="408" customHeight="1">
      <c r="A69" s="49">
        <v>43</v>
      </c>
      <c r="B69" s="49" t="s">
        <v>291</v>
      </c>
      <c r="C69" s="49" t="s">
        <v>292</v>
      </c>
      <c r="D69" s="49" t="s">
        <v>50</v>
      </c>
      <c r="E69" s="49" t="s">
        <v>51</v>
      </c>
      <c r="F69" s="49" t="s">
        <v>293</v>
      </c>
      <c r="G69" s="60" t="s">
        <v>53</v>
      </c>
      <c r="H69" s="50" t="s">
        <v>294</v>
      </c>
      <c r="I69" s="60" t="s">
        <v>280</v>
      </c>
      <c r="J69" s="49">
        <v>0.16</v>
      </c>
      <c r="K69" s="49"/>
      <c r="L69" s="49"/>
      <c r="M69" s="49"/>
      <c r="N69" s="49"/>
      <c r="O69" s="49"/>
      <c r="P69" s="49">
        <f>SUM(Q69:Y69)</f>
        <v>98.14</v>
      </c>
      <c r="Q69" s="49"/>
      <c r="R69" s="49"/>
      <c r="S69" s="49"/>
      <c r="T69" s="49"/>
      <c r="U69" s="49"/>
      <c r="V69" s="49"/>
      <c r="W69" s="49"/>
      <c r="X69" s="49">
        <v>98.14</v>
      </c>
      <c r="Y69" s="49"/>
      <c r="Z69" s="49"/>
      <c r="AA69" s="49"/>
      <c r="AB69" s="49"/>
      <c r="AC69" s="49"/>
      <c r="AD69" s="49"/>
      <c r="AE69" s="49">
        <v>4</v>
      </c>
      <c r="AF69" s="49">
        <v>4</v>
      </c>
      <c r="AG69" s="49">
        <v>0.8</v>
      </c>
      <c r="AH69" s="49"/>
      <c r="AI69" s="49" t="s">
        <v>295</v>
      </c>
      <c r="AJ69" s="49" t="s">
        <v>296</v>
      </c>
      <c r="AK69" s="49" t="s">
        <v>290</v>
      </c>
      <c r="AL69" s="49"/>
    </row>
    <row r="70" spans="1:38" s="37" customFormat="1" ht="409.05" customHeight="1">
      <c r="A70" s="73">
        <v>44</v>
      </c>
      <c r="B70" s="73" t="s">
        <v>297</v>
      </c>
      <c r="C70" s="73" t="s">
        <v>298</v>
      </c>
      <c r="D70" s="73" t="s">
        <v>50</v>
      </c>
      <c r="E70" s="73" t="s">
        <v>71</v>
      </c>
      <c r="F70" s="73" t="s">
        <v>299</v>
      </c>
      <c r="G70" s="73" t="s">
        <v>73</v>
      </c>
      <c r="H70" s="76" t="s">
        <v>300</v>
      </c>
      <c r="I70" s="73"/>
      <c r="J70" s="73"/>
      <c r="K70" s="73"/>
      <c r="L70" s="73"/>
      <c r="M70" s="73"/>
      <c r="N70" s="73"/>
      <c r="O70" s="73"/>
      <c r="P70" s="73">
        <f>SUM(Q70:Y70)</f>
        <v>390.8</v>
      </c>
      <c r="Q70" s="73"/>
      <c r="R70" s="73"/>
      <c r="S70" s="73"/>
      <c r="T70" s="73"/>
      <c r="U70" s="73"/>
      <c r="V70" s="73"/>
      <c r="W70" s="73"/>
      <c r="X70" s="73"/>
      <c r="Y70" s="73">
        <v>390.8</v>
      </c>
      <c r="Z70" s="73"/>
      <c r="AA70" s="73"/>
      <c r="AB70" s="73"/>
      <c r="AC70" s="73"/>
      <c r="AD70" s="73"/>
      <c r="AE70" s="73">
        <v>310</v>
      </c>
      <c r="AF70" s="73">
        <v>310</v>
      </c>
      <c r="AG70" s="73">
        <v>0.8</v>
      </c>
      <c r="AH70" s="73">
        <v>60</v>
      </c>
      <c r="AI70" s="73" t="s">
        <v>301</v>
      </c>
      <c r="AJ70" s="73" t="s">
        <v>302</v>
      </c>
      <c r="AK70" s="73" t="s">
        <v>290</v>
      </c>
      <c r="AL70" s="73"/>
    </row>
    <row r="71" spans="1:38" s="37" customFormat="1" ht="409.05" customHeight="1">
      <c r="A71" s="75"/>
      <c r="B71" s="75"/>
      <c r="C71" s="75"/>
      <c r="D71" s="75"/>
      <c r="E71" s="75"/>
      <c r="F71" s="75"/>
      <c r="G71" s="75"/>
      <c r="H71" s="78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</row>
    <row r="72" spans="1:38" s="37" customFormat="1" ht="405" customHeight="1">
      <c r="A72" s="73">
        <v>45</v>
      </c>
      <c r="B72" s="73" t="s">
        <v>303</v>
      </c>
      <c r="C72" s="73" t="s">
        <v>304</v>
      </c>
      <c r="D72" s="73" t="s">
        <v>50</v>
      </c>
      <c r="E72" s="73" t="s">
        <v>51</v>
      </c>
      <c r="F72" s="73" t="s">
        <v>305</v>
      </c>
      <c r="G72" s="73" t="s">
        <v>53</v>
      </c>
      <c r="H72" s="76" t="s">
        <v>306</v>
      </c>
      <c r="I72" s="73" t="s">
        <v>65</v>
      </c>
      <c r="J72" s="73"/>
      <c r="K72" s="73"/>
      <c r="L72" s="73"/>
      <c r="M72" s="73"/>
      <c r="N72" s="73"/>
      <c r="O72" s="73"/>
      <c r="P72" s="73">
        <f>SUM(Q72:Y72)</f>
        <v>1260</v>
      </c>
      <c r="Q72" s="73">
        <v>1260</v>
      </c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>
        <v>105</v>
      </c>
      <c r="AF72" s="73">
        <v>90</v>
      </c>
      <c r="AG72" s="73">
        <v>0.8</v>
      </c>
      <c r="AH72" s="73">
        <v>15</v>
      </c>
      <c r="AI72" s="73" t="s">
        <v>307</v>
      </c>
      <c r="AJ72" s="73" t="s">
        <v>308</v>
      </c>
      <c r="AK72" s="73" t="s">
        <v>309</v>
      </c>
      <c r="AL72" s="73"/>
    </row>
    <row r="73" spans="1:38" s="37" customFormat="1" ht="295.95" customHeight="1">
      <c r="A73" s="75"/>
      <c r="B73" s="75"/>
      <c r="C73" s="75"/>
      <c r="D73" s="75"/>
      <c r="E73" s="75"/>
      <c r="F73" s="75"/>
      <c r="G73" s="75"/>
      <c r="H73" s="78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</row>
    <row r="74" spans="1:38" s="37" customFormat="1" ht="408" customHeight="1">
      <c r="A74" s="73">
        <v>46</v>
      </c>
      <c r="B74" s="73" t="s">
        <v>310</v>
      </c>
      <c r="C74" s="73" t="s">
        <v>311</v>
      </c>
      <c r="D74" s="73" t="s">
        <v>50</v>
      </c>
      <c r="E74" s="73" t="s">
        <v>51</v>
      </c>
      <c r="F74" s="73" t="s">
        <v>312</v>
      </c>
      <c r="G74" s="73" t="s">
        <v>53</v>
      </c>
      <c r="H74" s="76" t="s">
        <v>313</v>
      </c>
      <c r="I74" s="73" t="s">
        <v>65</v>
      </c>
      <c r="J74" s="73"/>
      <c r="K74" s="73"/>
      <c r="L74" s="73"/>
      <c r="M74" s="73"/>
      <c r="N74" s="73"/>
      <c r="O74" s="73"/>
      <c r="P74" s="73">
        <f>SUM(Q74:Y74)</f>
        <v>580</v>
      </c>
      <c r="Q74" s="73">
        <v>580</v>
      </c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>
        <v>75</v>
      </c>
      <c r="AF74" s="73">
        <v>48</v>
      </c>
      <c r="AG74" s="73">
        <v>0.8</v>
      </c>
      <c r="AH74" s="73">
        <v>4</v>
      </c>
      <c r="AI74" s="73" t="s">
        <v>314</v>
      </c>
      <c r="AJ74" s="73" t="s">
        <v>315</v>
      </c>
      <c r="AK74" s="73" t="s">
        <v>309</v>
      </c>
      <c r="AL74" s="73"/>
    </row>
    <row r="75" spans="1:38" s="37" customFormat="1" ht="408" customHeight="1">
      <c r="A75" s="75"/>
      <c r="B75" s="75"/>
      <c r="C75" s="75"/>
      <c r="D75" s="75"/>
      <c r="E75" s="75"/>
      <c r="F75" s="75"/>
      <c r="G75" s="75"/>
      <c r="H75" s="78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</row>
    <row r="76" spans="1:38" s="37" customFormat="1" ht="393" customHeight="1">
      <c r="A76" s="49">
        <v>47</v>
      </c>
      <c r="B76" s="49" t="s">
        <v>316</v>
      </c>
      <c r="C76" s="49" t="s">
        <v>317</v>
      </c>
      <c r="D76" s="49" t="s">
        <v>50</v>
      </c>
      <c r="E76" s="49" t="s">
        <v>51</v>
      </c>
      <c r="F76" s="49" t="s">
        <v>318</v>
      </c>
      <c r="G76" s="49" t="s">
        <v>53</v>
      </c>
      <c r="H76" s="50" t="s">
        <v>319</v>
      </c>
      <c r="I76" s="49"/>
      <c r="J76" s="49"/>
      <c r="K76" s="49"/>
      <c r="L76" s="49"/>
      <c r="M76" s="49"/>
      <c r="N76" s="49"/>
      <c r="O76" s="49"/>
      <c r="P76" s="49">
        <f>SUM(Q76:Y76)</f>
        <v>1500</v>
      </c>
      <c r="Q76" s="49"/>
      <c r="R76" s="49"/>
      <c r="S76" s="49"/>
      <c r="T76" s="49"/>
      <c r="U76" s="49"/>
      <c r="V76" s="49"/>
      <c r="W76" s="49"/>
      <c r="X76" s="49">
        <v>1500</v>
      </c>
      <c r="Y76" s="49"/>
      <c r="Z76" s="49"/>
      <c r="AA76" s="49"/>
      <c r="AB76" s="49"/>
      <c r="AC76" s="49"/>
      <c r="AD76" s="49"/>
      <c r="AE76" s="49">
        <v>1500</v>
      </c>
      <c r="AF76" s="49">
        <v>925</v>
      </c>
      <c r="AG76" s="49">
        <v>0.6</v>
      </c>
      <c r="AH76" s="49">
        <v>185</v>
      </c>
      <c r="AI76" s="49" t="s">
        <v>320</v>
      </c>
      <c r="AJ76" s="49" t="s">
        <v>321</v>
      </c>
      <c r="AK76" s="49" t="s">
        <v>283</v>
      </c>
      <c r="AL76" s="49"/>
    </row>
    <row r="77" spans="1:38" s="37" customFormat="1" ht="240" customHeight="1">
      <c r="A77" s="73">
        <v>48</v>
      </c>
      <c r="B77" s="73" t="s">
        <v>322</v>
      </c>
      <c r="C77" s="73" t="s">
        <v>323</v>
      </c>
      <c r="D77" s="73" t="s">
        <v>50</v>
      </c>
      <c r="E77" s="73" t="s">
        <v>51</v>
      </c>
      <c r="F77" s="73" t="s">
        <v>312</v>
      </c>
      <c r="G77" s="73" t="s">
        <v>53</v>
      </c>
      <c r="H77" s="76" t="s">
        <v>324</v>
      </c>
      <c r="I77" s="73"/>
      <c r="J77" s="73"/>
      <c r="K77" s="73"/>
      <c r="L77" s="73"/>
      <c r="M77" s="73"/>
      <c r="N77" s="73"/>
      <c r="O77" s="73"/>
      <c r="P77" s="73">
        <f t="shared" ref="P77:P82" si="4">SUM(Q77:Y77)</f>
        <v>395</v>
      </c>
      <c r="Q77" s="73">
        <v>395</v>
      </c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>
        <v>95</v>
      </c>
      <c r="AF77" s="73">
        <v>47</v>
      </c>
      <c r="AG77" s="73">
        <v>0.8</v>
      </c>
      <c r="AH77" s="73">
        <v>6</v>
      </c>
      <c r="AI77" s="73" t="s">
        <v>325</v>
      </c>
      <c r="AJ77" s="73" t="s">
        <v>326</v>
      </c>
      <c r="AK77" s="73" t="s">
        <v>290</v>
      </c>
      <c r="AL77" s="73"/>
    </row>
    <row r="78" spans="1:38" s="37" customFormat="1" ht="378" customHeight="1">
      <c r="A78" s="74"/>
      <c r="B78" s="74"/>
      <c r="C78" s="74"/>
      <c r="D78" s="74"/>
      <c r="E78" s="74"/>
      <c r="F78" s="74"/>
      <c r="G78" s="74"/>
      <c r="H78" s="77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</row>
    <row r="79" spans="1:38" s="37" customFormat="1" ht="378" customHeight="1">
      <c r="A79" s="75"/>
      <c r="B79" s="75"/>
      <c r="C79" s="75"/>
      <c r="D79" s="75"/>
      <c r="E79" s="75"/>
      <c r="F79" s="75"/>
      <c r="G79" s="75"/>
      <c r="H79" s="78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</row>
    <row r="80" spans="1:38" s="37" customFormat="1" ht="409.05" customHeight="1">
      <c r="A80" s="73">
        <v>49</v>
      </c>
      <c r="B80" s="73" t="s">
        <v>327</v>
      </c>
      <c r="C80" s="73" t="s">
        <v>328</v>
      </c>
      <c r="D80" s="73" t="s">
        <v>50</v>
      </c>
      <c r="E80" s="73" t="s">
        <v>329</v>
      </c>
      <c r="F80" s="73" t="s">
        <v>102</v>
      </c>
      <c r="G80" s="73" t="s">
        <v>53</v>
      </c>
      <c r="H80" s="76" t="s">
        <v>330</v>
      </c>
      <c r="I80" s="73" t="s">
        <v>65</v>
      </c>
      <c r="J80" s="73"/>
      <c r="K80" s="73"/>
      <c r="L80" s="73"/>
      <c r="M80" s="73"/>
      <c r="N80" s="73"/>
      <c r="O80" s="73"/>
      <c r="P80" s="73">
        <f t="shared" si="4"/>
        <v>1200</v>
      </c>
      <c r="Q80" s="73">
        <v>1200</v>
      </c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>
        <v>150</v>
      </c>
      <c r="AF80" s="73">
        <v>45</v>
      </c>
      <c r="AG80" s="73">
        <v>1</v>
      </c>
      <c r="AH80" s="73">
        <v>25</v>
      </c>
      <c r="AI80" s="73" t="s">
        <v>331</v>
      </c>
      <c r="AJ80" s="73" t="s">
        <v>332</v>
      </c>
      <c r="AK80" s="73" t="s">
        <v>333</v>
      </c>
      <c r="AL80" s="73"/>
    </row>
    <row r="81" spans="1:38" s="37" customFormat="1" ht="409.05" customHeight="1">
      <c r="A81" s="75"/>
      <c r="B81" s="75"/>
      <c r="C81" s="75"/>
      <c r="D81" s="75"/>
      <c r="E81" s="75"/>
      <c r="F81" s="75"/>
      <c r="G81" s="75"/>
      <c r="H81" s="78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</row>
    <row r="82" spans="1:38" s="37" customFormat="1" ht="409.05" customHeight="1">
      <c r="A82" s="73">
        <v>50</v>
      </c>
      <c r="B82" s="73" t="s">
        <v>334</v>
      </c>
      <c r="C82" s="73" t="s">
        <v>335</v>
      </c>
      <c r="D82" s="73" t="s">
        <v>50</v>
      </c>
      <c r="E82" s="73" t="s">
        <v>51</v>
      </c>
      <c r="F82" s="73" t="s">
        <v>293</v>
      </c>
      <c r="G82" s="73" t="s">
        <v>53</v>
      </c>
      <c r="H82" s="76" t="s">
        <v>336</v>
      </c>
      <c r="I82" s="73" t="s">
        <v>65</v>
      </c>
      <c r="J82" s="73"/>
      <c r="K82" s="73"/>
      <c r="L82" s="73"/>
      <c r="M82" s="73"/>
      <c r="N82" s="73"/>
      <c r="O82" s="73"/>
      <c r="P82" s="73">
        <f t="shared" si="4"/>
        <v>2800</v>
      </c>
      <c r="Q82" s="73">
        <v>2800</v>
      </c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>
        <v>300</v>
      </c>
      <c r="AF82" s="73">
        <v>90</v>
      </c>
      <c r="AG82" s="73">
        <v>1</v>
      </c>
      <c r="AH82" s="73">
        <v>10</v>
      </c>
      <c r="AI82" s="73" t="s">
        <v>337</v>
      </c>
      <c r="AJ82" s="73" t="s">
        <v>338</v>
      </c>
      <c r="AK82" s="73" t="s">
        <v>333</v>
      </c>
      <c r="AL82" s="73"/>
    </row>
    <row r="83" spans="1:38" s="37" customFormat="1" ht="409.05" customHeight="1">
      <c r="A83" s="75"/>
      <c r="B83" s="75"/>
      <c r="C83" s="75"/>
      <c r="D83" s="75"/>
      <c r="E83" s="75"/>
      <c r="F83" s="75"/>
      <c r="G83" s="75"/>
      <c r="H83" s="78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</row>
    <row r="84" spans="1:38" s="37" customFormat="1" ht="405" customHeight="1">
      <c r="A84" s="73">
        <v>51</v>
      </c>
      <c r="B84" s="73" t="s">
        <v>339</v>
      </c>
      <c r="C84" s="73" t="s">
        <v>340</v>
      </c>
      <c r="D84" s="73" t="s">
        <v>50</v>
      </c>
      <c r="E84" s="73" t="s">
        <v>51</v>
      </c>
      <c r="F84" s="73" t="s">
        <v>118</v>
      </c>
      <c r="G84" s="73" t="s">
        <v>53</v>
      </c>
      <c r="H84" s="76" t="s">
        <v>341</v>
      </c>
      <c r="I84" s="73" t="s">
        <v>65</v>
      </c>
      <c r="J84" s="73"/>
      <c r="K84" s="73"/>
      <c r="L84" s="73"/>
      <c r="M84" s="73"/>
      <c r="N84" s="73"/>
      <c r="O84" s="73"/>
      <c r="P84" s="73">
        <f t="shared" ref="P84:P88" si="5">SUM(Q84:Y84)</f>
        <v>2600</v>
      </c>
      <c r="Q84" s="73">
        <v>2600</v>
      </c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>
        <v>100</v>
      </c>
      <c r="AF84" s="73">
        <v>30</v>
      </c>
      <c r="AG84" s="73">
        <v>1</v>
      </c>
      <c r="AH84" s="73">
        <v>10</v>
      </c>
      <c r="AI84" s="73" t="s">
        <v>342</v>
      </c>
      <c r="AJ84" s="73" t="s">
        <v>343</v>
      </c>
      <c r="AK84" s="73" t="s">
        <v>333</v>
      </c>
      <c r="AL84" s="73"/>
    </row>
    <row r="85" spans="1:38" s="37" customFormat="1" ht="405" customHeight="1">
      <c r="A85" s="75"/>
      <c r="B85" s="75"/>
      <c r="C85" s="75"/>
      <c r="D85" s="75"/>
      <c r="E85" s="75"/>
      <c r="F85" s="75"/>
      <c r="G85" s="75"/>
      <c r="H85" s="78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</row>
    <row r="86" spans="1:38" s="37" customFormat="1" ht="409.05" customHeight="1">
      <c r="A86" s="73">
        <v>52</v>
      </c>
      <c r="B86" s="73" t="s">
        <v>344</v>
      </c>
      <c r="C86" s="73" t="s">
        <v>345</v>
      </c>
      <c r="D86" s="73" t="s">
        <v>50</v>
      </c>
      <c r="E86" s="73" t="s">
        <v>329</v>
      </c>
      <c r="F86" s="73" t="s">
        <v>93</v>
      </c>
      <c r="G86" s="73" t="s">
        <v>53</v>
      </c>
      <c r="H86" s="76" t="s">
        <v>346</v>
      </c>
      <c r="I86" s="73" t="s">
        <v>65</v>
      </c>
      <c r="J86" s="73"/>
      <c r="K86" s="73"/>
      <c r="L86" s="73"/>
      <c r="M86" s="73"/>
      <c r="N86" s="73"/>
      <c r="O86" s="73"/>
      <c r="P86" s="73">
        <f t="shared" si="5"/>
        <v>1200</v>
      </c>
      <c r="Q86" s="73">
        <v>1200</v>
      </c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>
        <v>90</v>
      </c>
      <c r="AF86" s="73">
        <v>27</v>
      </c>
      <c r="AG86" s="73">
        <v>1</v>
      </c>
      <c r="AH86" s="73">
        <v>10</v>
      </c>
      <c r="AI86" s="73" t="s">
        <v>347</v>
      </c>
      <c r="AJ86" s="73" t="s">
        <v>348</v>
      </c>
      <c r="AK86" s="73" t="s">
        <v>333</v>
      </c>
      <c r="AL86" s="73"/>
    </row>
    <row r="87" spans="1:38" s="37" customFormat="1" ht="409.05" customHeight="1">
      <c r="A87" s="75"/>
      <c r="B87" s="75"/>
      <c r="C87" s="75"/>
      <c r="D87" s="75"/>
      <c r="E87" s="75"/>
      <c r="F87" s="75"/>
      <c r="G87" s="75"/>
      <c r="H87" s="78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</row>
    <row r="88" spans="1:38" s="37" customFormat="1" ht="409.05" customHeight="1">
      <c r="A88" s="73">
        <v>53</v>
      </c>
      <c r="B88" s="73" t="s">
        <v>349</v>
      </c>
      <c r="C88" s="73" t="s">
        <v>350</v>
      </c>
      <c r="D88" s="73" t="s">
        <v>50</v>
      </c>
      <c r="E88" s="73" t="s">
        <v>51</v>
      </c>
      <c r="F88" s="73" t="s">
        <v>112</v>
      </c>
      <c r="G88" s="73" t="s">
        <v>53</v>
      </c>
      <c r="H88" s="76" t="s">
        <v>749</v>
      </c>
      <c r="I88" s="73" t="s">
        <v>65</v>
      </c>
      <c r="J88" s="73"/>
      <c r="K88" s="73"/>
      <c r="L88" s="73"/>
      <c r="M88" s="73"/>
      <c r="N88" s="73"/>
      <c r="O88" s="73"/>
      <c r="P88" s="73">
        <f t="shared" si="5"/>
        <v>1600</v>
      </c>
      <c r="Q88" s="73">
        <v>1600</v>
      </c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>
        <v>120</v>
      </c>
      <c r="AF88" s="73">
        <v>36</v>
      </c>
      <c r="AG88" s="73">
        <v>1</v>
      </c>
      <c r="AH88" s="73">
        <v>25</v>
      </c>
      <c r="AI88" s="73" t="s">
        <v>351</v>
      </c>
      <c r="AJ88" s="73" t="s">
        <v>352</v>
      </c>
      <c r="AK88" s="73" t="s">
        <v>333</v>
      </c>
      <c r="AL88" s="73"/>
    </row>
    <row r="89" spans="1:38" s="37" customFormat="1" ht="409.05" customHeight="1">
      <c r="A89" s="75"/>
      <c r="B89" s="75"/>
      <c r="C89" s="75"/>
      <c r="D89" s="75"/>
      <c r="E89" s="75"/>
      <c r="F89" s="75"/>
      <c r="G89" s="75"/>
      <c r="H89" s="78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</row>
    <row r="90" spans="1:38" s="37" customFormat="1" ht="409.05" customHeight="1">
      <c r="A90" s="73">
        <v>54</v>
      </c>
      <c r="B90" s="73" t="s">
        <v>353</v>
      </c>
      <c r="C90" s="73" t="s">
        <v>354</v>
      </c>
      <c r="D90" s="73" t="s">
        <v>50</v>
      </c>
      <c r="E90" s="73" t="s">
        <v>329</v>
      </c>
      <c r="F90" s="73" t="s">
        <v>305</v>
      </c>
      <c r="G90" s="73" t="s">
        <v>53</v>
      </c>
      <c r="H90" s="76" t="s">
        <v>355</v>
      </c>
      <c r="I90" s="73" t="s">
        <v>65</v>
      </c>
      <c r="J90" s="73"/>
      <c r="K90" s="73"/>
      <c r="L90" s="73"/>
      <c r="M90" s="73"/>
      <c r="N90" s="73"/>
      <c r="O90" s="73"/>
      <c r="P90" s="73">
        <f>SUM(Q90:Y90)</f>
        <v>1100</v>
      </c>
      <c r="Q90" s="73">
        <v>1100</v>
      </c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>
        <v>80</v>
      </c>
      <c r="AF90" s="73">
        <v>24</v>
      </c>
      <c r="AG90" s="73">
        <v>1</v>
      </c>
      <c r="AH90" s="73">
        <v>20</v>
      </c>
      <c r="AI90" s="73" t="s">
        <v>356</v>
      </c>
      <c r="AJ90" s="73" t="s">
        <v>357</v>
      </c>
      <c r="AK90" s="73" t="s">
        <v>333</v>
      </c>
      <c r="AL90" s="73"/>
    </row>
    <row r="91" spans="1:38" s="37" customFormat="1" ht="409.05" customHeight="1">
      <c r="A91" s="75"/>
      <c r="B91" s="75"/>
      <c r="C91" s="75"/>
      <c r="D91" s="75"/>
      <c r="E91" s="75"/>
      <c r="F91" s="75"/>
      <c r="G91" s="75"/>
      <c r="H91" s="78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</row>
    <row r="92" spans="1:38" s="37" customFormat="1" ht="406.05" customHeight="1">
      <c r="A92" s="49">
        <v>55</v>
      </c>
      <c r="B92" s="49" t="s">
        <v>358</v>
      </c>
      <c r="C92" s="49" t="s">
        <v>359</v>
      </c>
      <c r="D92" s="49" t="s">
        <v>62</v>
      </c>
      <c r="E92" s="49" t="s">
        <v>51</v>
      </c>
      <c r="F92" s="49" t="s">
        <v>293</v>
      </c>
      <c r="G92" s="49" t="s">
        <v>53</v>
      </c>
      <c r="H92" s="50" t="s">
        <v>360</v>
      </c>
      <c r="I92" s="49" t="s">
        <v>127</v>
      </c>
      <c r="J92" s="49">
        <v>0.1</v>
      </c>
      <c r="K92" s="49"/>
      <c r="L92" s="49"/>
      <c r="M92" s="49"/>
      <c r="N92" s="49"/>
      <c r="O92" s="49"/>
      <c r="P92" s="49">
        <f>SUM(Q92:X92)</f>
        <v>30</v>
      </c>
      <c r="Q92" s="49">
        <v>30</v>
      </c>
      <c r="R92" s="49"/>
      <c r="S92" s="49"/>
      <c r="T92" s="49"/>
      <c r="U92" s="49"/>
      <c r="V92" s="49"/>
      <c r="W92" s="49"/>
      <c r="X92" s="49"/>
      <c r="Y92" s="63"/>
      <c r="Z92" s="49"/>
      <c r="AA92" s="49"/>
      <c r="AB92" s="49"/>
      <c r="AC92" s="49"/>
      <c r="AD92" s="49"/>
      <c r="AE92" s="49">
        <v>10</v>
      </c>
      <c r="AF92" s="49">
        <v>10</v>
      </c>
      <c r="AG92" s="49">
        <v>0.5</v>
      </c>
      <c r="AH92" s="49"/>
      <c r="AI92" s="49" t="s">
        <v>361</v>
      </c>
      <c r="AJ92" s="49" t="s">
        <v>362</v>
      </c>
      <c r="AK92" s="49" t="s">
        <v>59</v>
      </c>
      <c r="AL92" s="49"/>
    </row>
    <row r="93" spans="1:38" s="37" customFormat="1" ht="393" customHeight="1">
      <c r="A93" s="49">
        <v>56</v>
      </c>
      <c r="B93" s="49" t="s">
        <v>363</v>
      </c>
      <c r="C93" s="49" t="s">
        <v>364</v>
      </c>
      <c r="D93" s="49" t="s">
        <v>62</v>
      </c>
      <c r="E93" s="49" t="s">
        <v>51</v>
      </c>
      <c r="F93" s="49" t="s">
        <v>365</v>
      </c>
      <c r="G93" s="49" t="s">
        <v>53</v>
      </c>
      <c r="H93" s="54" t="s">
        <v>366</v>
      </c>
      <c r="I93" s="49" t="s">
        <v>127</v>
      </c>
      <c r="J93" s="49">
        <v>0.1</v>
      </c>
      <c r="K93" s="49"/>
      <c r="L93" s="49"/>
      <c r="M93" s="49"/>
      <c r="N93" s="49"/>
      <c r="O93" s="49"/>
      <c r="P93" s="49">
        <f>SUM(Q93:AD93)</f>
        <v>236.41499999999999</v>
      </c>
      <c r="Q93" s="59">
        <v>236.41499999999999</v>
      </c>
      <c r="R93" s="49"/>
      <c r="S93" s="49"/>
      <c r="T93" s="49"/>
      <c r="U93" s="49"/>
      <c r="V93" s="49"/>
      <c r="W93" s="59"/>
      <c r="X93" s="59"/>
      <c r="Y93" s="63"/>
      <c r="Z93" s="59"/>
      <c r="AA93" s="59"/>
      <c r="AB93" s="59"/>
      <c r="AC93" s="59"/>
      <c r="AD93" s="59"/>
      <c r="AE93" s="49">
        <v>885</v>
      </c>
      <c r="AF93" s="49">
        <v>885</v>
      </c>
      <c r="AG93" s="49">
        <v>0.1</v>
      </c>
      <c r="AH93" s="49">
        <v>186</v>
      </c>
      <c r="AI93" s="49" t="s">
        <v>367</v>
      </c>
      <c r="AJ93" s="49" t="s">
        <v>368</v>
      </c>
      <c r="AK93" s="49" t="s">
        <v>59</v>
      </c>
      <c r="AL93" s="49"/>
    </row>
    <row r="94" spans="1:38" s="37" customFormat="1" ht="406.05" customHeight="1">
      <c r="A94" s="49">
        <v>57</v>
      </c>
      <c r="B94" s="49" t="s">
        <v>369</v>
      </c>
      <c r="C94" s="49" t="s">
        <v>370</v>
      </c>
      <c r="D94" s="49" t="s">
        <v>50</v>
      </c>
      <c r="E94" s="49" t="s">
        <v>51</v>
      </c>
      <c r="F94" s="49" t="s">
        <v>118</v>
      </c>
      <c r="G94" s="49" t="s">
        <v>53</v>
      </c>
      <c r="H94" s="50" t="s">
        <v>371</v>
      </c>
      <c r="I94" s="49" t="s">
        <v>280</v>
      </c>
      <c r="J94" s="49"/>
      <c r="K94" s="49"/>
      <c r="L94" s="49"/>
      <c r="M94" s="49"/>
      <c r="N94" s="49"/>
      <c r="O94" s="49"/>
      <c r="P94" s="49">
        <f>SUM(Q94:Y94)</f>
        <v>100</v>
      </c>
      <c r="Q94" s="59">
        <v>100</v>
      </c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>
        <v>6</v>
      </c>
      <c r="AF94" s="49">
        <v>6</v>
      </c>
      <c r="AG94" s="49">
        <v>0.4</v>
      </c>
      <c r="AH94" s="49">
        <v>4</v>
      </c>
      <c r="AI94" s="49" t="s">
        <v>372</v>
      </c>
      <c r="AJ94" s="49" t="s">
        <v>373</v>
      </c>
      <c r="AK94" s="49" t="s">
        <v>309</v>
      </c>
      <c r="AL94" s="49"/>
    </row>
    <row r="95" spans="1:38" s="37" customFormat="1" ht="409.05" customHeight="1">
      <c r="A95" s="73">
        <v>58</v>
      </c>
      <c r="B95" s="73" t="s">
        <v>374</v>
      </c>
      <c r="C95" s="73" t="s">
        <v>375</v>
      </c>
      <c r="D95" s="73" t="s">
        <v>50</v>
      </c>
      <c r="E95" s="73" t="s">
        <v>51</v>
      </c>
      <c r="F95" s="73" t="s">
        <v>376</v>
      </c>
      <c r="G95" s="73" t="s">
        <v>53</v>
      </c>
      <c r="H95" s="76" t="s">
        <v>377</v>
      </c>
      <c r="I95" s="73" t="s">
        <v>280</v>
      </c>
      <c r="J95" s="73"/>
      <c r="K95" s="73"/>
      <c r="L95" s="73"/>
      <c r="M95" s="73"/>
      <c r="N95" s="73"/>
      <c r="O95" s="73"/>
      <c r="P95" s="73">
        <f>SUM(Q95:Y95)</f>
        <v>737.6</v>
      </c>
      <c r="Q95" s="73"/>
      <c r="R95" s="73"/>
      <c r="S95" s="73"/>
      <c r="T95" s="73"/>
      <c r="U95" s="73"/>
      <c r="V95" s="73"/>
      <c r="W95" s="73"/>
      <c r="X95" s="73"/>
      <c r="Y95" s="73">
        <v>737.6</v>
      </c>
      <c r="Z95" s="73"/>
      <c r="AA95" s="73"/>
      <c r="AB95" s="73"/>
      <c r="AC95" s="73"/>
      <c r="AD95" s="73"/>
      <c r="AE95" s="73">
        <v>37</v>
      </c>
      <c r="AF95" s="73">
        <v>37</v>
      </c>
      <c r="AG95" s="73">
        <v>0.8</v>
      </c>
      <c r="AH95" s="73">
        <v>5</v>
      </c>
      <c r="AI95" s="73" t="s">
        <v>378</v>
      </c>
      <c r="AJ95" s="73" t="s">
        <v>379</v>
      </c>
      <c r="AK95" s="73" t="s">
        <v>309</v>
      </c>
      <c r="AL95" s="73"/>
    </row>
    <row r="96" spans="1:38" s="37" customFormat="1" ht="409.05" customHeight="1">
      <c r="A96" s="74"/>
      <c r="B96" s="74"/>
      <c r="C96" s="74"/>
      <c r="D96" s="74"/>
      <c r="E96" s="74"/>
      <c r="F96" s="74"/>
      <c r="G96" s="74"/>
      <c r="H96" s="77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</row>
    <row r="97" spans="1:38" s="39" customFormat="1" ht="292.05" customHeight="1">
      <c r="A97" s="73">
        <v>59</v>
      </c>
      <c r="B97" s="73" t="s">
        <v>380</v>
      </c>
      <c r="C97" s="73" t="s">
        <v>381</v>
      </c>
      <c r="D97" s="73" t="s">
        <v>50</v>
      </c>
      <c r="E97" s="73" t="s">
        <v>51</v>
      </c>
      <c r="F97" s="73" t="s">
        <v>382</v>
      </c>
      <c r="G97" s="73" t="s">
        <v>53</v>
      </c>
      <c r="H97" s="76" t="s">
        <v>383</v>
      </c>
      <c r="I97" s="73" t="s">
        <v>384</v>
      </c>
      <c r="J97" s="73">
        <v>3</v>
      </c>
      <c r="K97" s="73"/>
      <c r="L97" s="73"/>
      <c r="M97" s="73"/>
      <c r="N97" s="73"/>
      <c r="O97" s="73"/>
      <c r="P97" s="73">
        <f>SUM(Q97:Y97)</f>
        <v>111</v>
      </c>
      <c r="Q97" s="73">
        <v>111</v>
      </c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>
        <v>37</v>
      </c>
      <c r="AF97" s="73">
        <v>37</v>
      </c>
      <c r="AG97" s="73">
        <v>1</v>
      </c>
      <c r="AH97" s="73">
        <v>16</v>
      </c>
      <c r="AI97" s="73" t="s">
        <v>385</v>
      </c>
      <c r="AJ97" s="73" t="s">
        <v>386</v>
      </c>
      <c r="AK97" s="73" t="s">
        <v>68</v>
      </c>
      <c r="AL97" s="73"/>
    </row>
    <row r="98" spans="1:38" s="39" customFormat="1" ht="292.05" customHeight="1">
      <c r="A98" s="74"/>
      <c r="B98" s="74"/>
      <c r="C98" s="74"/>
      <c r="D98" s="74"/>
      <c r="E98" s="74"/>
      <c r="F98" s="74"/>
      <c r="G98" s="74"/>
      <c r="H98" s="77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</row>
    <row r="99" spans="1:38" s="39" customFormat="1" ht="292.05" customHeight="1">
      <c r="A99" s="75"/>
      <c r="B99" s="75"/>
      <c r="C99" s="75"/>
      <c r="D99" s="75"/>
      <c r="E99" s="75"/>
      <c r="F99" s="75"/>
      <c r="G99" s="75"/>
      <c r="H99" s="78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</row>
    <row r="100" spans="1:38" s="39" customFormat="1" ht="405" customHeight="1">
      <c r="A100" s="49">
        <v>60</v>
      </c>
      <c r="B100" s="49" t="s">
        <v>387</v>
      </c>
      <c r="C100" s="49" t="s">
        <v>388</v>
      </c>
      <c r="D100" s="49" t="s">
        <v>50</v>
      </c>
      <c r="E100" s="49" t="s">
        <v>51</v>
      </c>
      <c r="F100" s="49" t="s">
        <v>389</v>
      </c>
      <c r="G100" s="49" t="s">
        <v>53</v>
      </c>
      <c r="H100" s="50" t="s">
        <v>390</v>
      </c>
      <c r="I100" s="49" t="s">
        <v>384</v>
      </c>
      <c r="J100" s="49">
        <v>3</v>
      </c>
      <c r="K100" s="49"/>
      <c r="L100" s="49"/>
      <c r="M100" s="49"/>
      <c r="N100" s="49"/>
      <c r="O100" s="49"/>
      <c r="P100" s="49">
        <f>SUM(Q100:Y100)</f>
        <v>27</v>
      </c>
      <c r="Q100" s="49"/>
      <c r="R100" s="49"/>
      <c r="S100" s="49"/>
      <c r="T100" s="49"/>
      <c r="U100" s="49"/>
      <c r="V100" s="49"/>
      <c r="W100" s="49"/>
      <c r="X100" s="49"/>
      <c r="Y100" s="49">
        <v>27</v>
      </c>
      <c r="Z100" s="49"/>
      <c r="AA100" s="49"/>
      <c r="AB100" s="49"/>
      <c r="AC100" s="49"/>
      <c r="AD100" s="49"/>
      <c r="AE100" s="49">
        <v>9</v>
      </c>
      <c r="AF100" s="49">
        <v>9</v>
      </c>
      <c r="AG100" s="49">
        <v>1</v>
      </c>
      <c r="AH100" s="49">
        <v>2</v>
      </c>
      <c r="AI100" s="49" t="s">
        <v>389</v>
      </c>
      <c r="AJ100" s="49" t="s">
        <v>391</v>
      </c>
      <c r="AK100" s="49" t="s">
        <v>68</v>
      </c>
      <c r="AL100" s="49"/>
    </row>
    <row r="101" spans="1:38" s="39" customFormat="1" ht="405" customHeight="1">
      <c r="A101" s="49">
        <v>61</v>
      </c>
      <c r="B101" s="49" t="s">
        <v>392</v>
      </c>
      <c r="C101" s="49" t="s">
        <v>393</v>
      </c>
      <c r="D101" s="49" t="s">
        <v>50</v>
      </c>
      <c r="E101" s="49" t="s">
        <v>51</v>
      </c>
      <c r="F101" s="49" t="s">
        <v>305</v>
      </c>
      <c r="G101" s="49" t="s">
        <v>53</v>
      </c>
      <c r="H101" s="50" t="s">
        <v>394</v>
      </c>
      <c r="I101" s="49" t="s">
        <v>384</v>
      </c>
      <c r="J101" s="49">
        <v>3</v>
      </c>
      <c r="K101" s="49"/>
      <c r="L101" s="49"/>
      <c r="M101" s="49"/>
      <c r="N101" s="49"/>
      <c r="O101" s="49"/>
      <c r="P101" s="49">
        <f>SUM(Q101:Y101)</f>
        <v>12</v>
      </c>
      <c r="Q101" s="49">
        <v>12</v>
      </c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>
        <v>4</v>
      </c>
      <c r="AF101" s="49">
        <v>4</v>
      </c>
      <c r="AG101" s="49">
        <v>1</v>
      </c>
      <c r="AH101" s="49">
        <v>2</v>
      </c>
      <c r="AI101" s="49" t="s">
        <v>305</v>
      </c>
      <c r="AJ101" s="49" t="s">
        <v>395</v>
      </c>
      <c r="AK101" s="49" t="s">
        <v>68</v>
      </c>
      <c r="AL101" s="49"/>
    </row>
    <row r="102" spans="1:38" s="40" customFormat="1" ht="409.05" customHeight="1">
      <c r="A102" s="73">
        <v>62</v>
      </c>
      <c r="B102" s="73" t="s">
        <v>396</v>
      </c>
      <c r="C102" s="73" t="s">
        <v>397</v>
      </c>
      <c r="D102" s="73" t="s">
        <v>167</v>
      </c>
      <c r="E102" s="73" t="s">
        <v>51</v>
      </c>
      <c r="F102" s="73" t="s">
        <v>112</v>
      </c>
      <c r="G102" s="73" t="s">
        <v>53</v>
      </c>
      <c r="H102" s="76" t="s">
        <v>398</v>
      </c>
      <c r="I102" s="73" t="s">
        <v>65</v>
      </c>
      <c r="J102" s="73"/>
      <c r="K102" s="73"/>
      <c r="L102" s="73"/>
      <c r="M102" s="73"/>
      <c r="N102" s="73"/>
      <c r="O102" s="73"/>
      <c r="P102" s="73">
        <f>SUM(Q102:AD102)</f>
        <v>960</v>
      </c>
      <c r="Q102" s="73">
        <v>903.45</v>
      </c>
      <c r="R102" s="73"/>
      <c r="S102" s="73"/>
      <c r="T102" s="73"/>
      <c r="U102" s="73"/>
      <c r="V102" s="73"/>
      <c r="W102" s="73"/>
      <c r="X102" s="73"/>
      <c r="Y102" s="73">
        <v>56.55</v>
      </c>
      <c r="Z102" s="73"/>
      <c r="AA102" s="73"/>
      <c r="AB102" s="73"/>
      <c r="AC102" s="73"/>
      <c r="AD102" s="73"/>
      <c r="AE102" s="73">
        <v>35</v>
      </c>
      <c r="AF102" s="73">
        <v>35</v>
      </c>
      <c r="AG102" s="73">
        <v>0.8</v>
      </c>
      <c r="AH102" s="73">
        <v>5</v>
      </c>
      <c r="AI102" s="73" t="s">
        <v>203</v>
      </c>
      <c r="AJ102" s="73" t="s">
        <v>171</v>
      </c>
      <c r="AK102" s="73" t="s">
        <v>109</v>
      </c>
      <c r="AL102" s="73"/>
    </row>
    <row r="103" spans="1:38" s="40" customFormat="1" ht="409.05" customHeight="1">
      <c r="A103" s="75"/>
      <c r="B103" s="75"/>
      <c r="C103" s="75"/>
      <c r="D103" s="75"/>
      <c r="E103" s="75"/>
      <c r="F103" s="75"/>
      <c r="G103" s="75"/>
      <c r="H103" s="78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</row>
    <row r="104" spans="1:38" s="37" customFormat="1" ht="406.05" customHeight="1">
      <c r="A104" s="49">
        <v>63</v>
      </c>
      <c r="B104" s="49" t="s">
        <v>399</v>
      </c>
      <c r="C104" s="49" t="s">
        <v>400</v>
      </c>
      <c r="D104" s="49" t="s">
        <v>50</v>
      </c>
      <c r="E104" s="49" t="s">
        <v>71</v>
      </c>
      <c r="F104" s="49" t="s">
        <v>305</v>
      </c>
      <c r="G104" s="49" t="s">
        <v>73</v>
      </c>
      <c r="H104" s="50" t="s">
        <v>401</v>
      </c>
      <c r="I104" s="49"/>
      <c r="J104" s="49"/>
      <c r="K104" s="49"/>
      <c r="L104" s="49"/>
      <c r="M104" s="49"/>
      <c r="N104" s="49"/>
      <c r="O104" s="49"/>
      <c r="P104" s="49">
        <f>SUM(Q104:AD104)</f>
        <v>920</v>
      </c>
      <c r="Q104" s="49"/>
      <c r="R104" s="49"/>
      <c r="S104" s="49"/>
      <c r="T104" s="49"/>
      <c r="U104" s="49"/>
      <c r="V104" s="49"/>
      <c r="W104" s="49"/>
      <c r="X104" s="62"/>
      <c r="Y104" s="49"/>
      <c r="Z104" s="49"/>
      <c r="AA104" s="49"/>
      <c r="AB104" s="49">
        <v>920</v>
      </c>
      <c r="AC104" s="49"/>
      <c r="AD104" s="49"/>
      <c r="AE104" s="49">
        <v>53</v>
      </c>
      <c r="AF104" s="49">
        <v>23</v>
      </c>
      <c r="AG104" s="49">
        <v>0.8</v>
      </c>
      <c r="AH104" s="49">
        <v>18</v>
      </c>
      <c r="AI104" s="49" t="s">
        <v>402</v>
      </c>
      <c r="AJ104" s="49" t="s">
        <v>403</v>
      </c>
      <c r="AK104" s="49" t="s">
        <v>283</v>
      </c>
      <c r="AL104" s="49"/>
    </row>
    <row r="105" spans="1:38" s="37" customFormat="1" ht="406.05" customHeight="1">
      <c r="A105" s="49">
        <v>64</v>
      </c>
      <c r="B105" s="49" t="s">
        <v>404</v>
      </c>
      <c r="C105" s="49" t="s">
        <v>405</v>
      </c>
      <c r="D105" s="49" t="s">
        <v>50</v>
      </c>
      <c r="E105" s="49" t="s">
        <v>71</v>
      </c>
      <c r="F105" s="49" t="s">
        <v>293</v>
      </c>
      <c r="G105" s="49" t="s">
        <v>73</v>
      </c>
      <c r="H105" s="50" t="s">
        <v>406</v>
      </c>
      <c r="I105" s="49"/>
      <c r="J105" s="49"/>
      <c r="K105" s="49"/>
      <c r="L105" s="49"/>
      <c r="M105" s="49"/>
      <c r="N105" s="49"/>
      <c r="O105" s="49"/>
      <c r="P105" s="49">
        <f>SUM(Q105:AD105)</f>
        <v>1300</v>
      </c>
      <c r="Q105" s="49"/>
      <c r="R105" s="49"/>
      <c r="S105" s="49"/>
      <c r="T105" s="49"/>
      <c r="U105" s="49"/>
      <c r="V105" s="49"/>
      <c r="W105" s="49"/>
      <c r="X105" s="62"/>
      <c r="Y105" s="49"/>
      <c r="Z105" s="49"/>
      <c r="AA105" s="49"/>
      <c r="AB105" s="49">
        <v>1300</v>
      </c>
      <c r="AC105" s="49"/>
      <c r="AD105" s="49"/>
      <c r="AE105" s="49">
        <v>69</v>
      </c>
      <c r="AF105" s="49">
        <v>26</v>
      </c>
      <c r="AG105" s="49">
        <v>0.8</v>
      </c>
      <c r="AH105" s="49">
        <v>15</v>
      </c>
      <c r="AI105" s="49" t="s">
        <v>295</v>
      </c>
      <c r="AJ105" s="49" t="s">
        <v>296</v>
      </c>
      <c r="AK105" s="49" t="s">
        <v>283</v>
      </c>
      <c r="AL105" s="49"/>
    </row>
    <row r="106" spans="1:38" s="37" customFormat="1" ht="406.05" customHeight="1">
      <c r="A106" s="73">
        <v>65</v>
      </c>
      <c r="B106" s="73" t="s">
        <v>407</v>
      </c>
      <c r="C106" s="73" t="s">
        <v>408</v>
      </c>
      <c r="D106" s="73" t="s">
        <v>167</v>
      </c>
      <c r="E106" s="73" t="s">
        <v>51</v>
      </c>
      <c r="F106" s="73" t="s">
        <v>112</v>
      </c>
      <c r="G106" s="73" t="s">
        <v>53</v>
      </c>
      <c r="H106" s="76" t="s">
        <v>409</v>
      </c>
      <c r="I106" s="73" t="s">
        <v>65</v>
      </c>
      <c r="J106" s="73"/>
      <c r="K106" s="73"/>
      <c r="L106" s="73"/>
      <c r="M106" s="73"/>
      <c r="N106" s="73"/>
      <c r="O106" s="73"/>
      <c r="P106" s="73">
        <f>SUM(Q106:AD106)</f>
        <v>200</v>
      </c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>
        <v>200</v>
      </c>
      <c r="AC106" s="73"/>
      <c r="AD106" s="73"/>
      <c r="AE106" s="73">
        <v>17</v>
      </c>
      <c r="AF106" s="73">
        <v>17</v>
      </c>
      <c r="AG106" s="73">
        <v>0.8</v>
      </c>
      <c r="AH106" s="73">
        <v>3</v>
      </c>
      <c r="AI106" s="73" t="s">
        <v>120</v>
      </c>
      <c r="AJ106" s="73" t="s">
        <v>121</v>
      </c>
      <c r="AK106" s="73" t="s">
        <v>109</v>
      </c>
      <c r="AL106" s="73"/>
    </row>
    <row r="107" spans="1:38" s="37" customFormat="1" ht="406.05" customHeight="1">
      <c r="A107" s="75"/>
      <c r="B107" s="75"/>
      <c r="C107" s="75"/>
      <c r="D107" s="75"/>
      <c r="E107" s="75"/>
      <c r="F107" s="75"/>
      <c r="G107" s="75"/>
      <c r="H107" s="78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</row>
    <row r="108" spans="1:38" s="37" customFormat="1" ht="408" customHeight="1">
      <c r="A108" s="71">
        <v>66</v>
      </c>
      <c r="B108" s="71" t="s">
        <v>410</v>
      </c>
      <c r="C108" s="71" t="s">
        <v>411</v>
      </c>
      <c r="D108" s="71" t="s">
        <v>50</v>
      </c>
      <c r="E108" s="71" t="s">
        <v>51</v>
      </c>
      <c r="F108" s="71" t="s">
        <v>412</v>
      </c>
      <c r="G108" s="71" t="s">
        <v>53</v>
      </c>
      <c r="H108" s="72" t="s">
        <v>413</v>
      </c>
      <c r="I108" s="71" t="s">
        <v>280</v>
      </c>
      <c r="J108" s="71"/>
      <c r="K108" s="71"/>
      <c r="L108" s="71"/>
      <c r="M108" s="71"/>
      <c r="N108" s="71"/>
      <c r="O108" s="71"/>
      <c r="P108" s="75">
        <f>R108+S108+T108+U108+V108+W108+X108+Q108+Z108+AA108+AB108+AC108+AD108</f>
        <v>4302.3999999999996</v>
      </c>
      <c r="Q108" s="71">
        <v>4302.3999999999996</v>
      </c>
      <c r="R108" s="71"/>
      <c r="S108" s="71"/>
      <c r="T108" s="71"/>
      <c r="U108" s="71"/>
      <c r="V108" s="71"/>
      <c r="W108" s="71"/>
      <c r="X108" s="71"/>
      <c r="Z108" s="71"/>
      <c r="AA108" s="71"/>
      <c r="AB108" s="71"/>
      <c r="AC108" s="71"/>
      <c r="AD108" s="71"/>
      <c r="AE108" s="71">
        <v>1410</v>
      </c>
      <c r="AF108" s="71">
        <v>490</v>
      </c>
      <c r="AG108" s="71">
        <v>0.8</v>
      </c>
      <c r="AH108" s="71">
        <v>70</v>
      </c>
      <c r="AI108" s="71" t="s">
        <v>414</v>
      </c>
      <c r="AJ108" s="71" t="s">
        <v>415</v>
      </c>
      <c r="AK108" s="71" t="s">
        <v>283</v>
      </c>
      <c r="AL108" s="71"/>
    </row>
    <row r="109" spans="1:38" s="37" customFormat="1" ht="187.05" customHeight="1">
      <c r="A109" s="71"/>
      <c r="B109" s="71"/>
      <c r="C109" s="71"/>
      <c r="D109" s="71"/>
      <c r="E109" s="71"/>
      <c r="F109" s="71"/>
      <c r="G109" s="71"/>
      <c r="H109" s="72"/>
      <c r="I109" s="71"/>
      <c r="J109" s="71"/>
      <c r="K109" s="71"/>
      <c r="L109" s="71"/>
      <c r="M109" s="71"/>
      <c r="N109" s="71"/>
      <c r="O109" s="71"/>
      <c r="P109" s="75"/>
      <c r="Q109" s="71"/>
      <c r="R109" s="71"/>
      <c r="S109" s="71"/>
      <c r="T109" s="71"/>
      <c r="U109" s="71"/>
      <c r="V109" s="71"/>
      <c r="W109" s="71"/>
      <c r="X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</row>
    <row r="110" spans="1:38" s="37" customFormat="1" ht="409.05" customHeight="1">
      <c r="A110" s="49">
        <v>67</v>
      </c>
      <c r="B110" s="49" t="s">
        <v>416</v>
      </c>
      <c r="C110" s="49" t="s">
        <v>417</v>
      </c>
      <c r="D110" s="49" t="s">
        <v>62</v>
      </c>
      <c r="E110" s="49" t="s">
        <v>51</v>
      </c>
      <c r="F110" s="49" t="s">
        <v>112</v>
      </c>
      <c r="G110" s="49" t="s">
        <v>53</v>
      </c>
      <c r="H110" s="50" t="s">
        <v>418</v>
      </c>
      <c r="I110" s="49"/>
      <c r="J110" s="49"/>
      <c r="K110" s="49"/>
      <c r="L110" s="49"/>
      <c r="M110" s="49"/>
      <c r="N110" s="49"/>
      <c r="O110" s="49"/>
      <c r="P110" s="53">
        <f>SUM(Q110:AC110)</f>
        <v>3444</v>
      </c>
      <c r="Q110" s="49">
        <v>458.69</v>
      </c>
      <c r="R110" s="49"/>
      <c r="S110" s="49">
        <v>1241.31</v>
      </c>
      <c r="T110" s="49"/>
      <c r="U110" s="49"/>
      <c r="V110" s="49"/>
      <c r="W110" s="49"/>
      <c r="X110" s="49"/>
      <c r="Y110" s="62"/>
      <c r="Z110" s="49"/>
      <c r="AA110" s="49"/>
      <c r="AB110" s="49"/>
      <c r="AC110" s="49">
        <v>1744</v>
      </c>
      <c r="AD110" s="49"/>
      <c r="AE110" s="49">
        <v>302</v>
      </c>
      <c r="AF110" s="49">
        <v>112</v>
      </c>
      <c r="AG110" s="49"/>
      <c r="AH110" s="49">
        <v>50</v>
      </c>
      <c r="AI110" s="49" t="s">
        <v>114</v>
      </c>
      <c r="AJ110" s="49" t="s">
        <v>219</v>
      </c>
      <c r="AK110" s="49" t="s">
        <v>59</v>
      </c>
      <c r="AL110" s="49"/>
    </row>
    <row r="111" spans="1:38" s="37" customFormat="1" ht="405" customHeight="1">
      <c r="A111" s="49">
        <v>68</v>
      </c>
      <c r="B111" s="49" t="s">
        <v>419</v>
      </c>
      <c r="C111" s="49" t="s">
        <v>420</v>
      </c>
      <c r="D111" s="49" t="s">
        <v>62</v>
      </c>
      <c r="E111" s="49" t="s">
        <v>51</v>
      </c>
      <c r="F111" s="49" t="s">
        <v>63</v>
      </c>
      <c r="G111" s="49" t="s">
        <v>53</v>
      </c>
      <c r="H111" s="50" t="s">
        <v>421</v>
      </c>
      <c r="I111" s="49"/>
      <c r="J111" s="49"/>
      <c r="K111" s="49"/>
      <c r="L111" s="49"/>
      <c r="M111" s="49"/>
      <c r="N111" s="49"/>
      <c r="O111" s="49"/>
      <c r="P111" s="53">
        <f>SUM(Q111:AC111)</f>
        <v>130</v>
      </c>
      <c r="Q111" s="49">
        <v>130</v>
      </c>
      <c r="R111" s="49"/>
      <c r="S111" s="49"/>
      <c r="T111" s="49"/>
      <c r="U111" s="49"/>
      <c r="V111" s="49"/>
      <c r="W111" s="49"/>
      <c r="X111" s="49"/>
      <c r="Y111" s="62"/>
      <c r="Z111" s="49"/>
      <c r="AA111" s="49"/>
      <c r="AB111" s="49"/>
      <c r="AC111" s="49"/>
      <c r="AD111" s="49"/>
      <c r="AE111" s="49">
        <v>8</v>
      </c>
      <c r="AF111" s="49">
        <v>6</v>
      </c>
      <c r="AG111" s="49">
        <v>0.8</v>
      </c>
      <c r="AH111" s="49"/>
      <c r="AI111" s="49" t="s">
        <v>66</v>
      </c>
      <c r="AJ111" s="49" t="s">
        <v>67</v>
      </c>
      <c r="AK111" s="49" t="s">
        <v>59</v>
      </c>
      <c r="AL111" s="49"/>
    </row>
    <row r="112" spans="1:38" s="37" customFormat="1" ht="406.05" customHeight="1">
      <c r="A112" s="49">
        <v>69</v>
      </c>
      <c r="B112" s="49" t="s">
        <v>422</v>
      </c>
      <c r="C112" s="49" t="s">
        <v>423</v>
      </c>
      <c r="D112" s="49" t="s">
        <v>50</v>
      </c>
      <c r="E112" s="49" t="s">
        <v>51</v>
      </c>
      <c r="F112" s="49" t="s">
        <v>293</v>
      </c>
      <c r="G112" s="49" t="s">
        <v>53</v>
      </c>
      <c r="H112" s="54" t="s">
        <v>424</v>
      </c>
      <c r="I112" s="49" t="s">
        <v>65</v>
      </c>
      <c r="J112" s="49"/>
      <c r="K112" s="49"/>
      <c r="L112" s="49"/>
      <c r="M112" s="49"/>
      <c r="N112" s="49"/>
      <c r="O112" s="49"/>
      <c r="P112" s="49">
        <v>102.5</v>
      </c>
      <c r="Q112" s="49">
        <v>102.5</v>
      </c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>
        <v>6</v>
      </c>
      <c r="AF112" s="49">
        <v>6</v>
      </c>
      <c r="AG112" s="49">
        <v>0.8</v>
      </c>
      <c r="AH112" s="49">
        <v>1</v>
      </c>
      <c r="AI112" s="49" t="s">
        <v>361</v>
      </c>
      <c r="AJ112" s="49" t="s">
        <v>362</v>
      </c>
      <c r="AK112" s="49" t="s">
        <v>59</v>
      </c>
      <c r="AL112" s="49"/>
    </row>
    <row r="113" spans="1:38" s="37" customFormat="1" ht="409.05" customHeight="1">
      <c r="A113" s="73">
        <v>70</v>
      </c>
      <c r="B113" s="73" t="s">
        <v>425</v>
      </c>
      <c r="C113" s="73" t="s">
        <v>426</v>
      </c>
      <c r="D113" s="73" t="s">
        <v>124</v>
      </c>
      <c r="E113" s="73" t="s">
        <v>51</v>
      </c>
      <c r="F113" s="73" t="s">
        <v>427</v>
      </c>
      <c r="G113" s="73" t="s">
        <v>53</v>
      </c>
      <c r="H113" s="76" t="s">
        <v>428</v>
      </c>
      <c r="I113" s="73" t="s">
        <v>429</v>
      </c>
      <c r="J113" s="73">
        <v>30</v>
      </c>
      <c r="K113" s="73"/>
      <c r="L113" s="73"/>
      <c r="M113" s="73"/>
      <c r="N113" s="73"/>
      <c r="O113" s="73"/>
      <c r="P113" s="73">
        <v>120</v>
      </c>
      <c r="Q113" s="73">
        <v>120</v>
      </c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>
        <v>8</v>
      </c>
      <c r="AF113" s="73">
        <v>8</v>
      </c>
      <c r="AG113" s="73">
        <v>0.8</v>
      </c>
      <c r="AH113" s="73"/>
      <c r="AI113" s="73" t="s">
        <v>430</v>
      </c>
      <c r="AJ113" s="73" t="s">
        <v>431</v>
      </c>
      <c r="AK113" s="73" t="s">
        <v>84</v>
      </c>
      <c r="AL113" s="73"/>
    </row>
    <row r="114" spans="1:38" s="37" customFormat="1" ht="247.05" customHeight="1">
      <c r="A114" s="75"/>
      <c r="B114" s="75"/>
      <c r="C114" s="75"/>
      <c r="D114" s="75"/>
      <c r="E114" s="75"/>
      <c r="F114" s="75"/>
      <c r="G114" s="75"/>
      <c r="H114" s="78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</row>
    <row r="115" spans="1:38" s="37" customFormat="1" ht="409.05" customHeight="1">
      <c r="A115" s="73">
        <v>71</v>
      </c>
      <c r="B115" s="73" t="s">
        <v>432</v>
      </c>
      <c r="C115" s="73" t="s">
        <v>433</v>
      </c>
      <c r="D115" s="73" t="s">
        <v>124</v>
      </c>
      <c r="E115" s="73" t="s">
        <v>51</v>
      </c>
      <c r="F115" s="73" t="s">
        <v>200</v>
      </c>
      <c r="G115" s="73" t="s">
        <v>53</v>
      </c>
      <c r="H115" s="76" t="s">
        <v>434</v>
      </c>
      <c r="I115" s="73" t="s">
        <v>183</v>
      </c>
      <c r="J115" s="73">
        <v>45</v>
      </c>
      <c r="K115" s="73"/>
      <c r="L115" s="73"/>
      <c r="M115" s="73"/>
      <c r="N115" s="73"/>
      <c r="O115" s="73"/>
      <c r="P115" s="73">
        <v>360</v>
      </c>
      <c r="Q115" s="73"/>
      <c r="R115" s="73"/>
      <c r="S115" s="73"/>
      <c r="T115" s="73"/>
      <c r="U115" s="73"/>
      <c r="V115" s="73"/>
      <c r="W115" s="73"/>
      <c r="X115" s="73"/>
      <c r="Y115" s="73">
        <v>360</v>
      </c>
      <c r="Z115" s="73"/>
      <c r="AA115" s="73"/>
      <c r="AB115" s="73"/>
      <c r="AC115" s="73"/>
      <c r="AD115" s="73"/>
      <c r="AE115" s="73">
        <v>158500</v>
      </c>
      <c r="AF115" s="73">
        <v>52368</v>
      </c>
      <c r="AG115" s="73"/>
      <c r="AH115" s="73"/>
      <c r="AI115" s="73" t="s">
        <v>435</v>
      </c>
      <c r="AJ115" s="73" t="s">
        <v>436</v>
      </c>
      <c r="AK115" s="73" t="s">
        <v>59</v>
      </c>
      <c r="AL115" s="73"/>
    </row>
    <row r="116" spans="1:38" s="37" customFormat="1" ht="123" customHeight="1">
      <c r="A116" s="75"/>
      <c r="B116" s="75"/>
      <c r="C116" s="75"/>
      <c r="D116" s="75"/>
      <c r="E116" s="75"/>
      <c r="F116" s="75"/>
      <c r="G116" s="75"/>
      <c r="H116" s="78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</row>
    <row r="117" spans="1:38" s="37" customFormat="1" ht="406.05" customHeight="1">
      <c r="A117" s="73">
        <v>72</v>
      </c>
      <c r="B117" s="73" t="s">
        <v>437</v>
      </c>
      <c r="C117" s="73" t="s">
        <v>438</v>
      </c>
      <c r="D117" s="73" t="s">
        <v>124</v>
      </c>
      <c r="E117" s="73" t="s">
        <v>51</v>
      </c>
      <c r="F117" s="73" t="s">
        <v>439</v>
      </c>
      <c r="G117" s="73" t="s">
        <v>53</v>
      </c>
      <c r="H117" s="76" t="s">
        <v>440</v>
      </c>
      <c r="I117" s="73" t="s">
        <v>441</v>
      </c>
      <c r="J117" s="73">
        <v>70</v>
      </c>
      <c r="K117" s="73"/>
      <c r="L117" s="73"/>
      <c r="M117" s="73"/>
      <c r="N117" s="73"/>
      <c r="O117" s="73"/>
      <c r="P117" s="73">
        <v>350</v>
      </c>
      <c r="Q117" s="73">
        <v>350</v>
      </c>
      <c r="R117" s="73"/>
      <c r="S117" s="73"/>
      <c r="T117" s="73"/>
      <c r="U117" s="73"/>
      <c r="V117" s="73"/>
      <c r="W117" s="73"/>
      <c r="X117" s="73"/>
      <c r="Z117" s="73"/>
      <c r="AA117" s="73"/>
      <c r="AB117" s="73"/>
      <c r="AC117" s="73"/>
      <c r="AD117" s="73"/>
      <c r="AE117" s="73">
        <v>50</v>
      </c>
      <c r="AF117" s="73">
        <v>50</v>
      </c>
      <c r="AG117" s="73">
        <v>0.8</v>
      </c>
      <c r="AH117" s="73">
        <v>20</v>
      </c>
      <c r="AI117" s="73" t="s">
        <v>442</v>
      </c>
      <c r="AJ117" s="73" t="s">
        <v>443</v>
      </c>
      <c r="AK117" s="73" t="s">
        <v>59</v>
      </c>
      <c r="AL117" s="73"/>
    </row>
    <row r="118" spans="1:38" s="37" customFormat="1" ht="406.05" customHeight="1">
      <c r="A118" s="75"/>
      <c r="B118" s="75"/>
      <c r="C118" s="75"/>
      <c r="D118" s="75"/>
      <c r="E118" s="75"/>
      <c r="F118" s="75"/>
      <c r="G118" s="75"/>
      <c r="H118" s="78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</row>
    <row r="119" spans="1:38" s="37" customFormat="1" ht="408" customHeight="1">
      <c r="A119" s="49">
        <v>73</v>
      </c>
      <c r="B119" s="49" t="s">
        <v>444</v>
      </c>
      <c r="C119" s="49" t="s">
        <v>445</v>
      </c>
      <c r="D119" s="49" t="s">
        <v>167</v>
      </c>
      <c r="E119" s="49" t="s">
        <v>51</v>
      </c>
      <c r="F119" s="49" t="s">
        <v>102</v>
      </c>
      <c r="G119" s="49" t="s">
        <v>53</v>
      </c>
      <c r="H119" s="50" t="s">
        <v>446</v>
      </c>
      <c r="I119" s="49" t="s">
        <v>213</v>
      </c>
      <c r="J119" s="49">
        <v>0.1</v>
      </c>
      <c r="K119" s="49"/>
      <c r="L119" s="49"/>
      <c r="M119" s="49"/>
      <c r="N119" s="49"/>
      <c r="O119" s="49"/>
      <c r="P119" s="49">
        <v>81</v>
      </c>
      <c r="Q119" s="49"/>
      <c r="R119" s="49"/>
      <c r="S119" s="49">
        <v>81</v>
      </c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>
        <v>81</v>
      </c>
      <c r="AF119" s="49">
        <v>81</v>
      </c>
      <c r="AG119" s="49">
        <v>0.1</v>
      </c>
      <c r="AH119" s="49">
        <v>15</v>
      </c>
      <c r="AI119" s="49" t="s">
        <v>104</v>
      </c>
      <c r="AJ119" s="49" t="s">
        <v>164</v>
      </c>
      <c r="AK119" s="49" t="s">
        <v>109</v>
      </c>
      <c r="AL119" s="49"/>
    </row>
    <row r="120" spans="1:38" s="37" customFormat="1" ht="322.05" customHeight="1">
      <c r="A120" s="49">
        <v>74</v>
      </c>
      <c r="B120" s="49" t="s">
        <v>447</v>
      </c>
      <c r="C120" s="49" t="s">
        <v>448</v>
      </c>
      <c r="D120" s="49" t="s">
        <v>266</v>
      </c>
      <c r="E120" s="49" t="s">
        <v>79</v>
      </c>
      <c r="F120" s="49" t="s">
        <v>293</v>
      </c>
      <c r="G120" s="49" t="s">
        <v>53</v>
      </c>
      <c r="H120" s="50" t="s">
        <v>449</v>
      </c>
      <c r="I120" s="49" t="s">
        <v>202</v>
      </c>
      <c r="J120" s="49"/>
      <c r="K120" s="49"/>
      <c r="L120" s="49"/>
      <c r="M120" s="49"/>
      <c r="N120" s="49"/>
      <c r="O120" s="49"/>
      <c r="P120" s="49">
        <v>245</v>
      </c>
      <c r="Q120" s="49">
        <v>245</v>
      </c>
      <c r="R120" s="49"/>
      <c r="S120" s="49"/>
      <c r="T120" s="49"/>
      <c r="U120" s="49"/>
      <c r="V120" s="49"/>
      <c r="W120" s="49"/>
      <c r="X120" s="49"/>
      <c r="Z120" s="49"/>
      <c r="AA120" s="49"/>
      <c r="AB120" s="49"/>
      <c r="AC120" s="49"/>
      <c r="AD120" s="49"/>
      <c r="AE120" s="49">
        <v>20</v>
      </c>
      <c r="AF120" s="49">
        <v>20</v>
      </c>
      <c r="AG120" s="49">
        <v>0.8</v>
      </c>
      <c r="AH120" s="49">
        <v>2</v>
      </c>
      <c r="AI120" s="49" t="s">
        <v>450</v>
      </c>
      <c r="AJ120" s="49" t="s">
        <v>451</v>
      </c>
      <c r="AK120" s="49" t="s">
        <v>59</v>
      </c>
      <c r="AL120" s="49"/>
    </row>
    <row r="121" spans="1:38" s="37" customFormat="1" ht="393" customHeight="1">
      <c r="A121" s="49">
        <v>75</v>
      </c>
      <c r="B121" s="49" t="s">
        <v>452</v>
      </c>
      <c r="C121" s="49" t="s">
        <v>453</v>
      </c>
      <c r="D121" s="49" t="s">
        <v>266</v>
      </c>
      <c r="E121" s="49" t="s">
        <v>79</v>
      </c>
      <c r="F121" s="49" t="s">
        <v>132</v>
      </c>
      <c r="G121" s="49" t="s">
        <v>53</v>
      </c>
      <c r="H121" s="50" t="s">
        <v>454</v>
      </c>
      <c r="I121" s="49" t="s">
        <v>202</v>
      </c>
      <c r="J121" s="49"/>
      <c r="K121" s="49"/>
      <c r="L121" s="49"/>
      <c r="M121" s="49"/>
      <c r="N121" s="49"/>
      <c r="O121" s="49"/>
      <c r="P121" s="49">
        <v>17</v>
      </c>
      <c r="Q121" s="49">
        <v>17</v>
      </c>
      <c r="R121" s="49"/>
      <c r="S121" s="49"/>
      <c r="T121" s="49"/>
      <c r="U121" s="49"/>
      <c r="V121" s="49"/>
      <c r="W121" s="49"/>
      <c r="X121" s="49"/>
      <c r="Z121" s="49"/>
      <c r="AA121" s="49"/>
      <c r="AB121" s="49"/>
      <c r="AC121" s="49"/>
      <c r="AD121" s="49"/>
      <c r="AE121" s="49">
        <v>3</v>
      </c>
      <c r="AF121" s="49">
        <v>3</v>
      </c>
      <c r="AG121" s="49">
        <v>0.6</v>
      </c>
      <c r="AH121" s="49"/>
      <c r="AI121" s="49" t="s">
        <v>455</v>
      </c>
      <c r="AJ121" s="49" t="s">
        <v>456</v>
      </c>
      <c r="AK121" s="49" t="s">
        <v>59</v>
      </c>
      <c r="AL121" s="49"/>
    </row>
    <row r="122" spans="1:38" s="37" customFormat="1" ht="258" customHeight="1">
      <c r="A122" s="73">
        <v>76</v>
      </c>
      <c r="B122" s="73" t="s">
        <v>457</v>
      </c>
      <c r="C122" s="73" t="s">
        <v>458</v>
      </c>
      <c r="D122" s="73" t="s">
        <v>50</v>
      </c>
      <c r="E122" s="73" t="s">
        <v>51</v>
      </c>
      <c r="F122" s="73" t="s">
        <v>459</v>
      </c>
      <c r="G122" s="73" t="s">
        <v>53</v>
      </c>
      <c r="H122" s="76" t="s">
        <v>460</v>
      </c>
      <c r="I122" s="73"/>
      <c r="J122" s="73"/>
      <c r="K122" s="73"/>
      <c r="L122" s="73"/>
      <c r="M122" s="73"/>
      <c r="N122" s="73"/>
      <c r="O122" s="73"/>
      <c r="P122" s="73">
        <v>1979</v>
      </c>
      <c r="Q122" s="73">
        <v>1979</v>
      </c>
      <c r="R122" s="73"/>
      <c r="S122" s="73"/>
      <c r="T122" s="73"/>
      <c r="U122" s="73"/>
      <c r="V122" s="73"/>
      <c r="W122" s="73"/>
      <c r="X122" s="73"/>
      <c r="Z122" s="73"/>
      <c r="AA122" s="73"/>
      <c r="AB122" s="73"/>
      <c r="AC122" s="73"/>
      <c r="AD122" s="73"/>
      <c r="AE122" s="73">
        <v>422</v>
      </c>
      <c r="AF122" s="73">
        <v>207</v>
      </c>
      <c r="AG122" s="73">
        <v>0.8</v>
      </c>
      <c r="AH122" s="73">
        <v>41</v>
      </c>
      <c r="AI122" s="73" t="s">
        <v>461</v>
      </c>
      <c r="AJ122" s="73" t="s">
        <v>462</v>
      </c>
      <c r="AK122" s="73" t="s">
        <v>290</v>
      </c>
      <c r="AL122" s="73"/>
    </row>
    <row r="123" spans="1:38" s="37" customFormat="1" ht="258" customHeight="1">
      <c r="A123" s="74"/>
      <c r="B123" s="74"/>
      <c r="C123" s="74"/>
      <c r="D123" s="74"/>
      <c r="E123" s="74"/>
      <c r="F123" s="74"/>
      <c r="G123" s="74"/>
      <c r="H123" s="77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</row>
    <row r="124" spans="1:38" s="37" customFormat="1" ht="258" customHeight="1">
      <c r="A124" s="75"/>
      <c r="B124" s="75"/>
      <c r="C124" s="75"/>
      <c r="D124" s="75"/>
      <c r="E124" s="75"/>
      <c r="F124" s="75"/>
      <c r="G124" s="75"/>
      <c r="H124" s="78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</row>
    <row r="125" spans="1:38" s="37" customFormat="1" ht="408" customHeight="1">
      <c r="A125" s="73">
        <v>77</v>
      </c>
      <c r="B125" s="73" t="s">
        <v>463</v>
      </c>
      <c r="C125" s="73" t="s">
        <v>464</v>
      </c>
      <c r="D125" s="73" t="s">
        <v>50</v>
      </c>
      <c r="E125" s="73" t="s">
        <v>51</v>
      </c>
      <c r="F125" s="73" t="s">
        <v>465</v>
      </c>
      <c r="G125" s="73" t="s">
        <v>53</v>
      </c>
      <c r="H125" s="76" t="s">
        <v>466</v>
      </c>
      <c r="I125" s="73"/>
      <c r="J125" s="73"/>
      <c r="K125" s="73"/>
      <c r="L125" s="73"/>
      <c r="M125" s="73"/>
      <c r="N125" s="73"/>
      <c r="O125" s="73"/>
      <c r="P125" s="73">
        <v>6900</v>
      </c>
      <c r="Q125" s="73">
        <v>5000</v>
      </c>
      <c r="R125" s="73"/>
      <c r="S125" s="73"/>
      <c r="T125" s="73"/>
      <c r="U125" s="73"/>
      <c r="V125" s="73"/>
      <c r="W125" s="73"/>
      <c r="X125" s="73"/>
      <c r="Z125" s="73"/>
      <c r="AA125" s="73"/>
      <c r="AB125" s="73"/>
      <c r="AC125" s="73">
        <v>1900</v>
      </c>
      <c r="AD125" s="73"/>
      <c r="AE125" s="73">
        <v>340</v>
      </c>
      <c r="AF125" s="73">
        <v>340</v>
      </c>
      <c r="AG125" s="73">
        <v>0.8</v>
      </c>
      <c r="AH125" s="73">
        <v>20</v>
      </c>
      <c r="AI125" s="73" t="s">
        <v>467</v>
      </c>
      <c r="AJ125" s="73" t="s">
        <v>468</v>
      </c>
      <c r="AK125" s="73" t="s">
        <v>333</v>
      </c>
      <c r="AL125" s="73"/>
    </row>
    <row r="126" spans="1:38" s="37" customFormat="1" ht="408" customHeight="1">
      <c r="A126" s="75"/>
      <c r="B126" s="75"/>
      <c r="C126" s="75"/>
      <c r="D126" s="75"/>
      <c r="E126" s="75"/>
      <c r="F126" s="75"/>
      <c r="G126" s="75"/>
      <c r="H126" s="78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</row>
    <row r="127" spans="1:38" s="38" customFormat="1" ht="165.9" customHeight="1">
      <c r="A127" s="71" t="s">
        <v>469</v>
      </c>
      <c r="B127" s="71"/>
      <c r="C127" s="71"/>
      <c r="D127" s="71"/>
      <c r="E127" s="71"/>
      <c r="F127" s="71"/>
      <c r="G127" s="71"/>
      <c r="H127" s="72"/>
      <c r="I127" s="49"/>
      <c r="J127" s="49"/>
      <c r="K127" s="49"/>
      <c r="L127" s="49"/>
      <c r="M127" s="49"/>
      <c r="N127" s="49"/>
      <c r="O127" s="49"/>
      <c r="P127" s="61">
        <f>SUM(P128:P163)</f>
        <v>94527.334999999992</v>
      </c>
      <c r="Q127" s="61">
        <f t="shared" ref="Q127:AD127" si="6">SUM(Q128:Q163)</f>
        <v>0</v>
      </c>
      <c r="R127" s="61">
        <f t="shared" si="6"/>
        <v>8570</v>
      </c>
      <c r="S127" s="61">
        <f t="shared" si="6"/>
        <v>0</v>
      </c>
      <c r="T127" s="61">
        <f t="shared" si="6"/>
        <v>0</v>
      </c>
      <c r="U127" s="61">
        <f t="shared" si="6"/>
        <v>0</v>
      </c>
      <c r="V127" s="61">
        <f t="shared" si="6"/>
        <v>0</v>
      </c>
      <c r="W127" s="61">
        <f t="shared" si="6"/>
        <v>1120</v>
      </c>
      <c r="X127" s="61">
        <f t="shared" si="6"/>
        <v>36230</v>
      </c>
      <c r="Y127" s="61">
        <f t="shared" si="6"/>
        <v>46443.005000000005</v>
      </c>
      <c r="Z127" s="61">
        <f t="shared" si="6"/>
        <v>349</v>
      </c>
      <c r="AA127" s="61">
        <f t="shared" si="6"/>
        <v>0</v>
      </c>
      <c r="AB127" s="61">
        <f t="shared" si="6"/>
        <v>169</v>
      </c>
      <c r="AC127" s="61">
        <f t="shared" si="6"/>
        <v>858.02</v>
      </c>
      <c r="AD127" s="61">
        <f t="shared" si="6"/>
        <v>788.31</v>
      </c>
      <c r="AE127" s="49"/>
      <c r="AF127" s="49"/>
      <c r="AG127" s="49"/>
      <c r="AH127" s="49"/>
      <c r="AI127" s="49"/>
      <c r="AJ127" s="49"/>
      <c r="AK127" s="49"/>
      <c r="AL127" s="49"/>
    </row>
    <row r="128" spans="1:38" s="37" customFormat="1" ht="390" customHeight="1">
      <c r="A128" s="49">
        <v>78</v>
      </c>
      <c r="B128" s="49" t="s">
        <v>470</v>
      </c>
      <c r="C128" s="49" t="s">
        <v>471</v>
      </c>
      <c r="D128" s="49" t="s">
        <v>266</v>
      </c>
      <c r="E128" s="49" t="s">
        <v>79</v>
      </c>
      <c r="F128" s="49" t="s">
        <v>472</v>
      </c>
      <c r="G128" s="49" t="s">
        <v>53</v>
      </c>
      <c r="H128" s="50" t="s">
        <v>473</v>
      </c>
      <c r="I128" s="49" t="s">
        <v>474</v>
      </c>
      <c r="J128" s="49">
        <v>10</v>
      </c>
      <c r="K128" s="49"/>
      <c r="L128" s="49"/>
      <c r="M128" s="49"/>
      <c r="N128" s="49"/>
      <c r="O128" s="49"/>
      <c r="P128" s="49">
        <f t="shared" ref="P128:P135" si="7">SUM(Q128:Y128)</f>
        <v>993</v>
      </c>
      <c r="Q128" s="49"/>
      <c r="R128" s="49"/>
      <c r="S128" s="49"/>
      <c r="T128" s="49"/>
      <c r="U128" s="49"/>
      <c r="V128" s="49"/>
      <c r="W128" s="49"/>
      <c r="X128" s="49">
        <v>993</v>
      </c>
      <c r="Y128" s="49"/>
      <c r="Z128" s="49"/>
      <c r="AA128" s="49"/>
      <c r="AB128" s="49"/>
      <c r="AC128" s="49"/>
      <c r="AD128" s="49"/>
      <c r="AE128" s="49">
        <v>28800</v>
      </c>
      <c r="AF128" s="49">
        <v>6046</v>
      </c>
      <c r="AG128" s="49"/>
      <c r="AH128" s="49"/>
      <c r="AI128" s="49" t="s">
        <v>475</v>
      </c>
      <c r="AJ128" s="49" t="s">
        <v>476</v>
      </c>
      <c r="AK128" s="49" t="s">
        <v>59</v>
      </c>
      <c r="AL128" s="49"/>
    </row>
    <row r="129" spans="1:38" s="37" customFormat="1" ht="405.9" customHeight="1">
      <c r="A129" s="49">
        <v>79</v>
      </c>
      <c r="B129" s="49" t="s">
        <v>477</v>
      </c>
      <c r="C129" s="49" t="s">
        <v>478</v>
      </c>
      <c r="D129" s="49" t="s">
        <v>266</v>
      </c>
      <c r="E129" s="49" t="s">
        <v>79</v>
      </c>
      <c r="F129" s="49" t="s">
        <v>102</v>
      </c>
      <c r="G129" s="49" t="s">
        <v>53</v>
      </c>
      <c r="H129" s="50" t="s">
        <v>479</v>
      </c>
      <c r="I129" s="49" t="s">
        <v>474</v>
      </c>
      <c r="J129" s="49"/>
      <c r="K129" s="49"/>
      <c r="L129" s="49"/>
      <c r="M129" s="49"/>
      <c r="N129" s="49"/>
      <c r="O129" s="49"/>
      <c r="P129" s="49">
        <f t="shared" si="7"/>
        <v>600</v>
      </c>
      <c r="Q129" s="49"/>
      <c r="R129" s="49">
        <v>600</v>
      </c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>
        <v>6529</v>
      </c>
      <c r="AF129" s="49">
        <v>1958</v>
      </c>
      <c r="AG129" s="49"/>
      <c r="AH129" s="49"/>
      <c r="AI129" s="49" t="s">
        <v>480</v>
      </c>
      <c r="AJ129" s="49" t="s">
        <v>481</v>
      </c>
      <c r="AK129" s="49" t="s">
        <v>59</v>
      </c>
      <c r="AL129" s="49"/>
    </row>
    <row r="130" spans="1:38" s="37" customFormat="1" ht="405.9" customHeight="1">
      <c r="A130" s="49">
        <v>80</v>
      </c>
      <c r="B130" s="49" t="s">
        <v>482</v>
      </c>
      <c r="C130" s="49" t="s">
        <v>483</v>
      </c>
      <c r="D130" s="49" t="s">
        <v>266</v>
      </c>
      <c r="E130" s="49" t="s">
        <v>79</v>
      </c>
      <c r="F130" s="49" t="s">
        <v>93</v>
      </c>
      <c r="G130" s="49" t="s">
        <v>53</v>
      </c>
      <c r="H130" s="50" t="s">
        <v>484</v>
      </c>
      <c r="I130" s="49" t="s">
        <v>474</v>
      </c>
      <c r="J130" s="49"/>
      <c r="K130" s="49"/>
      <c r="L130" s="49"/>
      <c r="M130" s="49"/>
      <c r="N130" s="49"/>
      <c r="O130" s="49"/>
      <c r="P130" s="49">
        <f t="shared" si="7"/>
        <v>724</v>
      </c>
      <c r="Q130" s="49"/>
      <c r="R130" s="49">
        <v>724</v>
      </c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>
        <v>652</v>
      </c>
      <c r="AF130" s="49">
        <v>163</v>
      </c>
      <c r="AG130" s="49"/>
      <c r="AH130" s="49"/>
      <c r="AI130" s="49" t="s">
        <v>480</v>
      </c>
      <c r="AJ130" s="49" t="s">
        <v>481</v>
      </c>
      <c r="AK130" s="49" t="s">
        <v>59</v>
      </c>
      <c r="AL130" s="49"/>
    </row>
    <row r="131" spans="1:38" s="37" customFormat="1" ht="405.9" customHeight="1">
      <c r="A131" s="49">
        <v>81</v>
      </c>
      <c r="B131" s="49" t="s">
        <v>485</v>
      </c>
      <c r="C131" s="49" t="s">
        <v>486</v>
      </c>
      <c r="D131" s="49" t="s">
        <v>266</v>
      </c>
      <c r="E131" s="49" t="s">
        <v>79</v>
      </c>
      <c r="F131" s="49" t="s">
        <v>102</v>
      </c>
      <c r="G131" s="49" t="s">
        <v>53</v>
      </c>
      <c r="H131" s="50" t="s">
        <v>487</v>
      </c>
      <c r="I131" s="49" t="s">
        <v>474</v>
      </c>
      <c r="J131" s="49"/>
      <c r="K131" s="49"/>
      <c r="L131" s="49"/>
      <c r="M131" s="49"/>
      <c r="N131" s="49"/>
      <c r="O131" s="49"/>
      <c r="P131" s="49">
        <f t="shared" si="7"/>
        <v>685</v>
      </c>
      <c r="Q131" s="49"/>
      <c r="R131" s="49">
        <v>685</v>
      </c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>
        <v>2416</v>
      </c>
      <c r="AF131" s="49">
        <v>531</v>
      </c>
      <c r="AG131" s="49"/>
      <c r="AH131" s="49"/>
      <c r="AI131" s="49" t="s">
        <v>480</v>
      </c>
      <c r="AJ131" s="49" t="s">
        <v>481</v>
      </c>
      <c r="AK131" s="49" t="s">
        <v>59</v>
      </c>
      <c r="AL131" s="49"/>
    </row>
    <row r="132" spans="1:38" s="37" customFormat="1" ht="405.9" customHeight="1">
      <c r="A132" s="49">
        <v>82</v>
      </c>
      <c r="B132" s="49" t="s">
        <v>488</v>
      </c>
      <c r="C132" s="49" t="s">
        <v>489</v>
      </c>
      <c r="D132" s="49" t="s">
        <v>266</v>
      </c>
      <c r="E132" s="49" t="s">
        <v>79</v>
      </c>
      <c r="F132" s="49" t="s">
        <v>118</v>
      </c>
      <c r="G132" s="49" t="s">
        <v>53</v>
      </c>
      <c r="H132" s="50" t="s">
        <v>490</v>
      </c>
      <c r="I132" s="49" t="s">
        <v>474</v>
      </c>
      <c r="J132" s="49"/>
      <c r="K132" s="49"/>
      <c r="L132" s="49"/>
      <c r="M132" s="49"/>
      <c r="N132" s="49"/>
      <c r="O132" s="49"/>
      <c r="P132" s="49">
        <f t="shared" si="7"/>
        <v>780</v>
      </c>
      <c r="Q132" s="49"/>
      <c r="R132" s="49">
        <v>780</v>
      </c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>
        <v>4042</v>
      </c>
      <c r="AF132" s="49">
        <v>812</v>
      </c>
      <c r="AG132" s="49"/>
      <c r="AH132" s="49"/>
      <c r="AI132" s="49" t="s">
        <v>480</v>
      </c>
      <c r="AJ132" s="49" t="s">
        <v>481</v>
      </c>
      <c r="AK132" s="49" t="s">
        <v>59</v>
      </c>
      <c r="AL132" s="49"/>
    </row>
    <row r="133" spans="1:38" s="37" customFormat="1" ht="405.9" customHeight="1">
      <c r="A133" s="49">
        <v>83</v>
      </c>
      <c r="B133" s="49" t="s">
        <v>491</v>
      </c>
      <c r="C133" s="49" t="s">
        <v>492</v>
      </c>
      <c r="D133" s="49" t="s">
        <v>266</v>
      </c>
      <c r="E133" s="49" t="s">
        <v>79</v>
      </c>
      <c r="F133" s="49" t="s">
        <v>93</v>
      </c>
      <c r="G133" s="49" t="s">
        <v>53</v>
      </c>
      <c r="H133" s="50" t="s">
        <v>493</v>
      </c>
      <c r="I133" s="49" t="s">
        <v>474</v>
      </c>
      <c r="J133" s="49"/>
      <c r="K133" s="49"/>
      <c r="L133" s="49"/>
      <c r="M133" s="49"/>
      <c r="N133" s="49"/>
      <c r="O133" s="49"/>
      <c r="P133" s="49">
        <f t="shared" si="7"/>
        <v>397</v>
      </c>
      <c r="Q133" s="49"/>
      <c r="R133" s="49">
        <v>397</v>
      </c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>
        <v>2085</v>
      </c>
      <c r="AF133" s="49">
        <v>437</v>
      </c>
      <c r="AG133" s="49"/>
      <c r="AH133" s="49"/>
      <c r="AI133" s="49" t="s">
        <v>480</v>
      </c>
      <c r="AJ133" s="49" t="s">
        <v>481</v>
      </c>
      <c r="AK133" s="49" t="s">
        <v>59</v>
      </c>
      <c r="AL133" s="49"/>
    </row>
    <row r="134" spans="1:38" s="37" customFormat="1" ht="405.9" customHeight="1">
      <c r="A134" s="49">
        <v>84</v>
      </c>
      <c r="B134" s="49" t="s">
        <v>494</v>
      </c>
      <c r="C134" s="49" t="s">
        <v>495</v>
      </c>
      <c r="D134" s="49" t="s">
        <v>266</v>
      </c>
      <c r="E134" s="49" t="s">
        <v>79</v>
      </c>
      <c r="F134" s="49" t="s">
        <v>102</v>
      </c>
      <c r="G134" s="49" t="s">
        <v>53</v>
      </c>
      <c r="H134" s="50" t="s">
        <v>496</v>
      </c>
      <c r="I134" s="49" t="s">
        <v>474</v>
      </c>
      <c r="J134" s="49"/>
      <c r="K134" s="49"/>
      <c r="L134" s="49"/>
      <c r="M134" s="49"/>
      <c r="N134" s="49"/>
      <c r="O134" s="49"/>
      <c r="P134" s="49">
        <f t="shared" si="7"/>
        <v>764</v>
      </c>
      <c r="Q134" s="49"/>
      <c r="R134" s="49">
        <v>764</v>
      </c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>
        <v>2762</v>
      </c>
      <c r="AF134" s="49">
        <v>414</v>
      </c>
      <c r="AG134" s="49"/>
      <c r="AH134" s="49"/>
      <c r="AI134" s="49" t="s">
        <v>480</v>
      </c>
      <c r="AJ134" s="49" t="s">
        <v>481</v>
      </c>
      <c r="AK134" s="49" t="s">
        <v>59</v>
      </c>
      <c r="AL134" s="49"/>
    </row>
    <row r="135" spans="1:38" s="37" customFormat="1" ht="405.9" customHeight="1">
      <c r="A135" s="49">
        <v>85</v>
      </c>
      <c r="B135" s="49" t="s">
        <v>497</v>
      </c>
      <c r="C135" s="49" t="s">
        <v>498</v>
      </c>
      <c r="D135" s="49" t="s">
        <v>266</v>
      </c>
      <c r="E135" s="49" t="s">
        <v>79</v>
      </c>
      <c r="F135" s="49" t="s">
        <v>112</v>
      </c>
      <c r="G135" s="49" t="s">
        <v>53</v>
      </c>
      <c r="H135" s="50" t="s">
        <v>499</v>
      </c>
      <c r="I135" s="49" t="s">
        <v>474</v>
      </c>
      <c r="J135" s="49"/>
      <c r="K135" s="49"/>
      <c r="L135" s="49"/>
      <c r="M135" s="49"/>
      <c r="N135" s="49"/>
      <c r="O135" s="49"/>
      <c r="P135" s="49">
        <f t="shared" si="7"/>
        <v>600</v>
      </c>
      <c r="Q135" s="49"/>
      <c r="R135" s="49">
        <v>600</v>
      </c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>
        <v>1934</v>
      </c>
      <c r="AF135" s="49">
        <v>483</v>
      </c>
      <c r="AG135" s="49"/>
      <c r="AH135" s="49"/>
      <c r="AI135" s="49" t="s">
        <v>480</v>
      </c>
      <c r="AJ135" s="49" t="s">
        <v>481</v>
      </c>
      <c r="AK135" s="49" t="s">
        <v>59</v>
      </c>
      <c r="AL135" s="49"/>
    </row>
    <row r="136" spans="1:38" s="37" customFormat="1" ht="333" customHeight="1">
      <c r="A136" s="49">
        <v>86</v>
      </c>
      <c r="B136" s="49" t="s">
        <v>500</v>
      </c>
      <c r="C136" s="49" t="s">
        <v>501</v>
      </c>
      <c r="D136" s="49" t="s">
        <v>502</v>
      </c>
      <c r="E136" s="49" t="s">
        <v>79</v>
      </c>
      <c r="F136" s="49" t="s">
        <v>503</v>
      </c>
      <c r="G136" s="49" t="s">
        <v>53</v>
      </c>
      <c r="H136" s="50" t="s">
        <v>504</v>
      </c>
      <c r="I136" s="49"/>
      <c r="J136" s="49"/>
      <c r="K136" s="49"/>
      <c r="L136" s="49"/>
      <c r="M136" s="49"/>
      <c r="N136" s="49"/>
      <c r="O136" s="49"/>
      <c r="P136" s="49">
        <f>Q136+R136</f>
        <v>250</v>
      </c>
      <c r="Q136" s="49"/>
      <c r="R136" s="49">
        <v>250</v>
      </c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>
        <v>3655</v>
      </c>
      <c r="AF136" s="49">
        <v>1899</v>
      </c>
      <c r="AG136" s="49"/>
      <c r="AH136" s="49"/>
      <c r="AI136" s="49" t="s">
        <v>480</v>
      </c>
      <c r="AJ136" s="49" t="s">
        <v>481</v>
      </c>
      <c r="AK136" s="49" t="s">
        <v>59</v>
      </c>
      <c r="AL136" s="49"/>
    </row>
    <row r="137" spans="1:38" s="39" customFormat="1" ht="409.05" customHeight="1">
      <c r="A137" s="49">
        <v>87</v>
      </c>
      <c r="B137" s="49" t="s">
        <v>505</v>
      </c>
      <c r="C137" s="49" t="s">
        <v>506</v>
      </c>
      <c r="D137" s="49" t="s">
        <v>266</v>
      </c>
      <c r="E137" s="49" t="s">
        <v>79</v>
      </c>
      <c r="F137" s="49" t="s">
        <v>507</v>
      </c>
      <c r="G137" s="49" t="s">
        <v>53</v>
      </c>
      <c r="H137" s="50" t="s">
        <v>508</v>
      </c>
      <c r="I137" s="49" t="s">
        <v>474</v>
      </c>
      <c r="J137" s="49"/>
      <c r="K137" s="49"/>
      <c r="L137" s="49"/>
      <c r="M137" s="49"/>
      <c r="N137" s="49"/>
      <c r="O137" s="49"/>
      <c r="P137" s="49">
        <f>SUM(Q137:AD137)</f>
        <v>9914</v>
      </c>
      <c r="Q137" s="49"/>
      <c r="R137" s="49"/>
      <c r="S137" s="49"/>
      <c r="T137" s="49"/>
      <c r="U137" s="49"/>
      <c r="V137" s="49"/>
      <c r="W137" s="49"/>
      <c r="X137" s="49"/>
      <c r="Y137" s="49">
        <v>9593.9500000000007</v>
      </c>
      <c r="Z137" s="49"/>
      <c r="AA137" s="49"/>
      <c r="AB137" s="49"/>
      <c r="AC137" s="49">
        <v>320.05</v>
      </c>
      <c r="AD137" s="49"/>
      <c r="AE137" s="49">
        <v>13063</v>
      </c>
      <c r="AF137" s="49">
        <v>4168</v>
      </c>
      <c r="AG137" s="49"/>
      <c r="AH137" s="49"/>
      <c r="AI137" s="49" t="s">
        <v>480</v>
      </c>
      <c r="AJ137" s="49" t="s">
        <v>481</v>
      </c>
      <c r="AK137" s="49" t="s">
        <v>333</v>
      </c>
      <c r="AL137" s="49"/>
    </row>
    <row r="138" spans="1:38" s="39" customFormat="1" ht="406.95" customHeight="1">
      <c r="A138" s="49">
        <v>88</v>
      </c>
      <c r="B138" s="49" t="s">
        <v>509</v>
      </c>
      <c r="C138" s="49" t="s">
        <v>510</v>
      </c>
      <c r="D138" s="49" t="s">
        <v>266</v>
      </c>
      <c r="E138" s="49" t="s">
        <v>79</v>
      </c>
      <c r="F138" s="49" t="s">
        <v>511</v>
      </c>
      <c r="G138" s="49" t="s">
        <v>53</v>
      </c>
      <c r="H138" s="50" t="s">
        <v>512</v>
      </c>
      <c r="I138" s="49" t="s">
        <v>474</v>
      </c>
      <c r="J138" s="49"/>
      <c r="K138" s="49"/>
      <c r="L138" s="49"/>
      <c r="M138" s="49"/>
      <c r="N138" s="49"/>
      <c r="O138" s="49"/>
      <c r="P138" s="49">
        <f>SUM(Q138:AC138)</f>
        <v>10834</v>
      </c>
      <c r="Q138" s="49"/>
      <c r="R138" s="49"/>
      <c r="S138" s="49"/>
      <c r="T138" s="49"/>
      <c r="U138" s="49"/>
      <c r="V138" s="49"/>
      <c r="W138" s="49">
        <v>1000</v>
      </c>
      <c r="X138" s="49"/>
      <c r="Y138" s="49">
        <v>9577.25</v>
      </c>
      <c r="Z138" s="49"/>
      <c r="AA138" s="49"/>
      <c r="AB138" s="49"/>
      <c r="AC138" s="49">
        <v>256.75</v>
      </c>
      <c r="AD138" s="49"/>
      <c r="AE138" s="49">
        <v>11113</v>
      </c>
      <c r="AF138" s="49">
        <v>3476</v>
      </c>
      <c r="AG138" s="49"/>
      <c r="AH138" s="49"/>
      <c r="AI138" s="49" t="s">
        <v>480</v>
      </c>
      <c r="AJ138" s="49" t="s">
        <v>481</v>
      </c>
      <c r="AK138" s="49" t="s">
        <v>333</v>
      </c>
      <c r="AL138" s="49"/>
    </row>
    <row r="139" spans="1:38" s="39" customFormat="1" ht="409.05" customHeight="1">
      <c r="A139" s="49">
        <v>89</v>
      </c>
      <c r="B139" s="49" t="s">
        <v>513</v>
      </c>
      <c r="C139" s="49" t="s">
        <v>514</v>
      </c>
      <c r="D139" s="49" t="s">
        <v>266</v>
      </c>
      <c r="E139" s="49" t="s">
        <v>79</v>
      </c>
      <c r="F139" s="49" t="s">
        <v>63</v>
      </c>
      <c r="G139" s="49" t="s">
        <v>53</v>
      </c>
      <c r="H139" s="50" t="s">
        <v>515</v>
      </c>
      <c r="I139" s="49" t="s">
        <v>474</v>
      </c>
      <c r="J139" s="49"/>
      <c r="K139" s="49"/>
      <c r="L139" s="49"/>
      <c r="M139" s="49"/>
      <c r="N139" s="49"/>
      <c r="O139" s="49"/>
      <c r="P139" s="49">
        <f>SUM(Q139:AC139)</f>
        <v>11070</v>
      </c>
      <c r="Q139" s="49"/>
      <c r="R139" s="49"/>
      <c r="S139" s="49"/>
      <c r="T139" s="49"/>
      <c r="U139" s="49"/>
      <c r="V139" s="49"/>
      <c r="W139" s="49"/>
      <c r="X139" s="49"/>
      <c r="Y139" s="49">
        <v>10788.78</v>
      </c>
      <c r="Z139" s="49"/>
      <c r="AA139" s="49"/>
      <c r="AB139" s="49"/>
      <c r="AC139" s="49">
        <v>281.22000000000003</v>
      </c>
      <c r="AD139" s="49"/>
      <c r="AE139" s="49">
        <v>10121</v>
      </c>
      <c r="AF139" s="49">
        <v>1320</v>
      </c>
      <c r="AG139" s="49"/>
      <c r="AH139" s="49"/>
      <c r="AI139" s="49" t="s">
        <v>480</v>
      </c>
      <c r="AJ139" s="49" t="s">
        <v>481</v>
      </c>
      <c r="AK139" s="49" t="s">
        <v>333</v>
      </c>
      <c r="AL139" s="49"/>
    </row>
    <row r="140" spans="1:38" s="37" customFormat="1" ht="258" customHeight="1">
      <c r="A140" s="49">
        <v>90</v>
      </c>
      <c r="B140" s="51" t="s">
        <v>516</v>
      </c>
      <c r="C140" s="51" t="s">
        <v>517</v>
      </c>
      <c r="D140" s="51" t="s">
        <v>518</v>
      </c>
      <c r="E140" s="51" t="s">
        <v>51</v>
      </c>
      <c r="F140" s="51" t="s">
        <v>178</v>
      </c>
      <c r="G140" s="51" t="s">
        <v>53</v>
      </c>
      <c r="H140" s="52" t="s">
        <v>519</v>
      </c>
      <c r="I140" s="51" t="s">
        <v>474</v>
      </c>
      <c r="J140" s="51"/>
      <c r="K140" s="51"/>
      <c r="L140" s="51"/>
      <c r="M140" s="51"/>
      <c r="N140" s="51"/>
      <c r="O140" s="51"/>
      <c r="P140" s="51">
        <f>SUM(Q140:Y140)</f>
        <v>14045.36</v>
      </c>
      <c r="Q140" s="51"/>
      <c r="R140" s="51"/>
      <c r="S140" s="51"/>
      <c r="T140" s="51"/>
      <c r="U140" s="51"/>
      <c r="V140" s="51"/>
      <c r="W140" s="51"/>
      <c r="X140" s="51"/>
      <c r="Y140" s="51">
        <v>14045.36</v>
      </c>
      <c r="Z140" s="51"/>
      <c r="AA140" s="51"/>
      <c r="AB140" s="51"/>
      <c r="AC140" s="51"/>
      <c r="AD140" s="51"/>
      <c r="AE140" s="51">
        <v>67000</v>
      </c>
      <c r="AF140" s="51">
        <v>36841</v>
      </c>
      <c r="AG140" s="51"/>
      <c r="AH140" s="51"/>
      <c r="AI140" s="51" t="s">
        <v>520</v>
      </c>
      <c r="AJ140" s="51" t="s">
        <v>521</v>
      </c>
      <c r="AK140" s="51" t="s">
        <v>333</v>
      </c>
      <c r="AL140" s="51"/>
    </row>
    <row r="141" spans="1:38" s="37" customFormat="1" ht="315" customHeight="1">
      <c r="A141" s="49">
        <v>91</v>
      </c>
      <c r="B141" s="49" t="s">
        <v>522</v>
      </c>
      <c r="C141" s="49" t="s">
        <v>523</v>
      </c>
      <c r="D141" s="49" t="s">
        <v>518</v>
      </c>
      <c r="E141" s="49" t="s">
        <v>51</v>
      </c>
      <c r="F141" s="49" t="s">
        <v>112</v>
      </c>
      <c r="G141" s="49" t="s">
        <v>53</v>
      </c>
      <c r="H141" s="50" t="s">
        <v>524</v>
      </c>
      <c r="I141" s="49" t="s">
        <v>474</v>
      </c>
      <c r="J141" s="49"/>
      <c r="K141" s="49"/>
      <c r="L141" s="49"/>
      <c r="M141" s="49"/>
      <c r="N141" s="49"/>
      <c r="O141" s="49"/>
      <c r="P141" s="49">
        <f>SUM(Q141:Y141)</f>
        <v>1000</v>
      </c>
      <c r="Q141" s="49"/>
      <c r="R141" s="49">
        <v>1000</v>
      </c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>
        <v>6136</v>
      </c>
      <c r="AF141" s="49">
        <v>2506</v>
      </c>
      <c r="AG141" s="49"/>
      <c r="AH141" s="49"/>
      <c r="AI141" s="49" t="s">
        <v>520</v>
      </c>
      <c r="AJ141" s="49" t="s">
        <v>521</v>
      </c>
      <c r="AK141" s="49" t="s">
        <v>333</v>
      </c>
      <c r="AL141" s="49"/>
    </row>
    <row r="142" spans="1:38" s="37" customFormat="1" ht="310.95" customHeight="1">
      <c r="A142" s="49">
        <v>92</v>
      </c>
      <c r="B142" s="49" t="s">
        <v>525</v>
      </c>
      <c r="C142" s="49" t="s">
        <v>526</v>
      </c>
      <c r="D142" s="49" t="s">
        <v>527</v>
      </c>
      <c r="E142" s="49" t="s">
        <v>51</v>
      </c>
      <c r="F142" s="49" t="s">
        <v>102</v>
      </c>
      <c r="G142" s="49" t="s">
        <v>53</v>
      </c>
      <c r="H142" s="54" t="s">
        <v>528</v>
      </c>
      <c r="I142" s="55" t="s">
        <v>474</v>
      </c>
      <c r="J142" s="49"/>
      <c r="K142" s="49"/>
      <c r="L142" s="49"/>
      <c r="M142" s="49"/>
      <c r="N142" s="49"/>
      <c r="O142" s="49"/>
      <c r="P142" s="49">
        <f>SUM(Q142:Y142)</f>
        <v>510</v>
      </c>
      <c r="Q142" s="49"/>
      <c r="R142" s="49"/>
      <c r="S142" s="49"/>
      <c r="T142" s="49"/>
      <c r="U142" s="49"/>
      <c r="V142" s="49"/>
      <c r="W142" s="49"/>
      <c r="X142" s="49"/>
      <c r="Y142" s="59">
        <v>510</v>
      </c>
      <c r="Z142" s="59"/>
      <c r="AA142" s="49"/>
      <c r="AB142" s="49"/>
      <c r="AC142" s="49"/>
      <c r="AD142" s="49"/>
      <c r="AE142" s="49">
        <v>5420</v>
      </c>
      <c r="AF142" s="49">
        <v>5420</v>
      </c>
      <c r="AG142" s="49"/>
      <c r="AH142" s="49"/>
      <c r="AI142" s="49" t="s">
        <v>529</v>
      </c>
      <c r="AJ142" s="49" t="s">
        <v>530</v>
      </c>
      <c r="AK142" s="49" t="s">
        <v>309</v>
      </c>
      <c r="AL142" s="49"/>
    </row>
    <row r="143" spans="1:38" s="37" customFormat="1" ht="409.05" customHeight="1">
      <c r="A143" s="49">
        <v>93</v>
      </c>
      <c r="B143" s="49" t="s">
        <v>531</v>
      </c>
      <c r="C143" s="49" t="s">
        <v>532</v>
      </c>
      <c r="D143" s="49" t="s">
        <v>527</v>
      </c>
      <c r="E143" s="49" t="s">
        <v>51</v>
      </c>
      <c r="F143" s="49" t="s">
        <v>533</v>
      </c>
      <c r="G143" s="49" t="s">
        <v>53</v>
      </c>
      <c r="H143" s="50" t="s">
        <v>534</v>
      </c>
      <c r="I143" s="49" t="s">
        <v>65</v>
      </c>
      <c r="J143" s="49"/>
      <c r="K143" s="49"/>
      <c r="L143" s="49"/>
      <c r="M143" s="49"/>
      <c r="N143" s="49"/>
      <c r="O143" s="49"/>
      <c r="P143" s="49">
        <f>SUM(Q143:Y143)</f>
        <v>2700</v>
      </c>
      <c r="Q143" s="49"/>
      <c r="R143" s="49"/>
      <c r="S143" s="49"/>
      <c r="T143" s="49"/>
      <c r="U143" s="49"/>
      <c r="V143" s="49"/>
      <c r="W143" s="49"/>
      <c r="X143" s="49">
        <v>2700</v>
      </c>
      <c r="Y143" s="49"/>
      <c r="Z143" s="49"/>
      <c r="AA143" s="49"/>
      <c r="AB143" s="49"/>
      <c r="AC143" s="49"/>
      <c r="AD143" s="49"/>
      <c r="AE143" s="49">
        <v>262772</v>
      </c>
      <c r="AF143" s="49">
        <v>103786</v>
      </c>
      <c r="AG143" s="49"/>
      <c r="AH143" s="49"/>
      <c r="AI143" s="49" t="s">
        <v>529</v>
      </c>
      <c r="AJ143" s="49" t="s">
        <v>530</v>
      </c>
      <c r="AK143" s="49" t="s">
        <v>309</v>
      </c>
      <c r="AL143" s="49"/>
    </row>
    <row r="144" spans="1:38" s="37" customFormat="1" ht="408" customHeight="1">
      <c r="A144" s="49">
        <v>94</v>
      </c>
      <c r="B144" s="49" t="s">
        <v>535</v>
      </c>
      <c r="C144" s="49" t="s">
        <v>536</v>
      </c>
      <c r="D144" s="49" t="s">
        <v>537</v>
      </c>
      <c r="E144" s="49" t="s">
        <v>51</v>
      </c>
      <c r="F144" s="49" t="s">
        <v>538</v>
      </c>
      <c r="G144" s="49" t="s">
        <v>53</v>
      </c>
      <c r="H144" s="50" t="s">
        <v>539</v>
      </c>
      <c r="I144" s="49" t="s">
        <v>202</v>
      </c>
      <c r="J144" s="49"/>
      <c r="K144" s="49"/>
      <c r="L144" s="49"/>
      <c r="M144" s="49"/>
      <c r="N144" s="49"/>
      <c r="O144" s="49"/>
      <c r="P144" s="49">
        <f>SUM(Q144:AD144)</f>
        <v>205</v>
      </c>
      <c r="Q144" s="49"/>
      <c r="R144" s="49"/>
      <c r="S144" s="49"/>
      <c r="T144" s="49"/>
      <c r="U144" s="49"/>
      <c r="V144" s="49"/>
      <c r="W144" s="49"/>
      <c r="X144" s="49"/>
      <c r="Y144" s="49"/>
      <c r="Z144" s="49">
        <v>205</v>
      </c>
      <c r="AA144" s="49"/>
      <c r="AB144" s="49"/>
      <c r="AC144" s="49"/>
      <c r="AD144" s="49"/>
      <c r="AE144" s="49">
        <v>19817</v>
      </c>
      <c r="AF144" s="49">
        <v>4958</v>
      </c>
      <c r="AG144" s="49"/>
      <c r="AH144" s="49"/>
      <c r="AI144" s="49" t="s">
        <v>540</v>
      </c>
      <c r="AJ144" s="49" t="s">
        <v>541</v>
      </c>
      <c r="AK144" s="49" t="s">
        <v>542</v>
      </c>
      <c r="AL144" s="49"/>
    </row>
    <row r="145" spans="1:38" s="37" customFormat="1" ht="406.05" customHeight="1">
      <c r="A145" s="49">
        <v>95</v>
      </c>
      <c r="B145" s="49" t="s">
        <v>543</v>
      </c>
      <c r="C145" s="49" t="s">
        <v>544</v>
      </c>
      <c r="D145" s="49" t="s">
        <v>537</v>
      </c>
      <c r="E145" s="49" t="s">
        <v>51</v>
      </c>
      <c r="F145" s="49" t="s">
        <v>63</v>
      </c>
      <c r="G145" s="49" t="s">
        <v>53</v>
      </c>
      <c r="H145" s="50" t="s">
        <v>545</v>
      </c>
      <c r="I145" s="49"/>
      <c r="J145" s="49"/>
      <c r="K145" s="49"/>
      <c r="L145" s="49"/>
      <c r="M145" s="49"/>
      <c r="N145" s="49"/>
      <c r="O145" s="49"/>
      <c r="P145" s="49">
        <f>SUM(Q145:Y145)</f>
        <v>1340</v>
      </c>
      <c r="Q145" s="49"/>
      <c r="R145" s="49"/>
      <c r="S145" s="49"/>
      <c r="T145" s="49"/>
      <c r="U145" s="49"/>
      <c r="V145" s="49"/>
      <c r="W145" s="49"/>
      <c r="X145" s="49">
        <v>1340</v>
      </c>
      <c r="Y145" s="49"/>
      <c r="Z145" s="49"/>
      <c r="AA145" s="49"/>
      <c r="AB145" s="49"/>
      <c r="AC145" s="49"/>
      <c r="AD145" s="49"/>
      <c r="AE145" s="49">
        <v>31570</v>
      </c>
      <c r="AF145" s="49">
        <v>10275</v>
      </c>
      <c r="AG145" s="49"/>
      <c r="AH145" s="49"/>
      <c r="AI145" s="49" t="s">
        <v>540</v>
      </c>
      <c r="AJ145" s="49" t="s">
        <v>541</v>
      </c>
      <c r="AK145" s="49" t="s">
        <v>542</v>
      </c>
      <c r="AL145" s="49"/>
    </row>
    <row r="146" spans="1:38" s="37" customFormat="1" ht="408.9" customHeight="1">
      <c r="A146" s="49">
        <v>96</v>
      </c>
      <c r="B146" s="49" t="s">
        <v>546</v>
      </c>
      <c r="C146" s="49" t="s">
        <v>547</v>
      </c>
      <c r="D146" s="49" t="s">
        <v>548</v>
      </c>
      <c r="E146" s="49" t="s">
        <v>329</v>
      </c>
      <c r="F146" s="49" t="s">
        <v>549</v>
      </c>
      <c r="G146" s="49" t="s">
        <v>53</v>
      </c>
      <c r="H146" s="50" t="s">
        <v>550</v>
      </c>
      <c r="I146" s="49" t="s">
        <v>280</v>
      </c>
      <c r="J146" s="49"/>
      <c r="K146" s="49"/>
      <c r="L146" s="49"/>
      <c r="M146" s="49"/>
      <c r="N146" s="49"/>
      <c r="O146" s="49"/>
      <c r="P146" s="49">
        <f>SUM(Q146:Y146)</f>
        <v>3898.88</v>
      </c>
      <c r="Q146" s="49"/>
      <c r="R146" s="49"/>
      <c r="S146" s="49"/>
      <c r="T146" s="49"/>
      <c r="U146" s="49"/>
      <c r="V146" s="49"/>
      <c r="W146" s="49"/>
      <c r="X146" s="49">
        <v>3898.88</v>
      </c>
      <c r="Y146" s="49"/>
      <c r="Z146" s="49"/>
      <c r="AA146" s="49"/>
      <c r="AB146" s="49"/>
      <c r="AC146" s="49"/>
      <c r="AD146" s="49"/>
      <c r="AE146" s="49">
        <v>10063</v>
      </c>
      <c r="AF146" s="49">
        <v>4265</v>
      </c>
      <c r="AG146" s="49"/>
      <c r="AH146" s="49"/>
      <c r="AI146" s="49" t="s">
        <v>551</v>
      </c>
      <c r="AJ146" s="49" t="s">
        <v>552</v>
      </c>
      <c r="AK146" s="49" t="s">
        <v>553</v>
      </c>
      <c r="AL146" s="49"/>
    </row>
    <row r="147" spans="1:38" s="37" customFormat="1" ht="408" customHeight="1">
      <c r="A147" s="49">
        <v>97</v>
      </c>
      <c r="B147" s="49" t="s">
        <v>554</v>
      </c>
      <c r="C147" s="49" t="s">
        <v>555</v>
      </c>
      <c r="D147" s="49" t="s">
        <v>548</v>
      </c>
      <c r="E147" s="49" t="s">
        <v>51</v>
      </c>
      <c r="F147" s="49" t="s">
        <v>556</v>
      </c>
      <c r="G147" s="49" t="s">
        <v>53</v>
      </c>
      <c r="H147" s="50" t="s">
        <v>557</v>
      </c>
      <c r="I147" s="49"/>
      <c r="J147" s="49"/>
      <c r="K147" s="49"/>
      <c r="L147" s="49"/>
      <c r="M147" s="49"/>
      <c r="N147" s="49"/>
      <c r="O147" s="49"/>
      <c r="P147" s="49">
        <f>SUM(Q147:Y147)</f>
        <v>6609.98</v>
      </c>
      <c r="Q147" s="49"/>
      <c r="R147" s="49"/>
      <c r="S147" s="49"/>
      <c r="T147" s="49"/>
      <c r="U147" s="49"/>
      <c r="V147" s="49"/>
      <c r="W147" s="49"/>
      <c r="X147" s="49">
        <v>6609.98</v>
      </c>
      <c r="Y147" s="49"/>
      <c r="Z147" s="49"/>
      <c r="AA147" s="49"/>
      <c r="AB147" s="49"/>
      <c r="AC147" s="49"/>
      <c r="AD147" s="49"/>
      <c r="AE147" s="49">
        <v>41620</v>
      </c>
      <c r="AF147" s="49">
        <v>21320</v>
      </c>
      <c r="AG147" s="49"/>
      <c r="AH147" s="49"/>
      <c r="AI147" s="49" t="s">
        <v>551</v>
      </c>
      <c r="AJ147" s="49" t="s">
        <v>552</v>
      </c>
      <c r="AK147" s="49" t="s">
        <v>553</v>
      </c>
      <c r="AL147" s="49"/>
    </row>
    <row r="148" spans="1:38" s="37" customFormat="1" ht="406.05" customHeight="1">
      <c r="A148" s="49">
        <v>98</v>
      </c>
      <c r="B148" s="49" t="s">
        <v>558</v>
      </c>
      <c r="C148" s="49" t="s">
        <v>559</v>
      </c>
      <c r="D148" s="49" t="s">
        <v>50</v>
      </c>
      <c r="E148" s="49" t="s">
        <v>71</v>
      </c>
      <c r="F148" s="49" t="s">
        <v>112</v>
      </c>
      <c r="G148" s="49" t="s">
        <v>53</v>
      </c>
      <c r="H148" s="50" t="s">
        <v>560</v>
      </c>
      <c r="I148" s="49"/>
      <c r="J148" s="49"/>
      <c r="K148" s="49"/>
      <c r="L148" s="49"/>
      <c r="M148" s="49"/>
      <c r="N148" s="49"/>
      <c r="O148" s="49"/>
      <c r="P148" s="49">
        <f t="shared" ref="P148:P150" si="8">SUM(Q148:AD148)</f>
        <v>1009</v>
      </c>
      <c r="Q148" s="49"/>
      <c r="R148" s="49"/>
      <c r="S148" s="49"/>
      <c r="T148" s="49"/>
      <c r="U148" s="49"/>
      <c r="V148" s="49"/>
      <c r="W148" s="49"/>
      <c r="X148" s="49">
        <v>1009</v>
      </c>
      <c r="Y148" s="49"/>
      <c r="Z148" s="49"/>
      <c r="AA148" s="49"/>
      <c r="AB148" s="49"/>
      <c r="AC148" s="49"/>
      <c r="AD148" s="49"/>
      <c r="AE148" s="49">
        <v>517</v>
      </c>
      <c r="AF148" s="49">
        <v>517</v>
      </c>
      <c r="AG148" s="49"/>
      <c r="AH148" s="49"/>
      <c r="AI148" s="49" t="s">
        <v>561</v>
      </c>
      <c r="AJ148" s="49" t="s">
        <v>562</v>
      </c>
      <c r="AK148" s="49" t="s">
        <v>563</v>
      </c>
      <c r="AL148" s="49"/>
    </row>
    <row r="149" spans="1:38" ht="315" customHeight="1">
      <c r="A149" s="49">
        <v>99</v>
      </c>
      <c r="B149" s="49" t="s">
        <v>564</v>
      </c>
      <c r="C149" s="49" t="s">
        <v>565</v>
      </c>
      <c r="D149" s="49" t="s">
        <v>518</v>
      </c>
      <c r="E149" s="49" t="s">
        <v>79</v>
      </c>
      <c r="F149" s="49" t="s">
        <v>102</v>
      </c>
      <c r="G149" s="49" t="s">
        <v>73</v>
      </c>
      <c r="H149" s="50" t="s">
        <v>566</v>
      </c>
      <c r="I149" s="49" t="s">
        <v>474</v>
      </c>
      <c r="J149" s="49"/>
      <c r="K149" s="49"/>
      <c r="L149" s="49"/>
      <c r="M149" s="49"/>
      <c r="N149" s="49"/>
      <c r="O149" s="49"/>
      <c r="P149" s="49">
        <f t="shared" si="8"/>
        <v>169</v>
      </c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>
        <v>169</v>
      </c>
      <c r="AC149" s="49"/>
      <c r="AD149" s="49"/>
      <c r="AE149" s="49"/>
      <c r="AF149" s="49"/>
      <c r="AG149" s="49"/>
      <c r="AH149" s="49"/>
      <c r="AI149" s="49" t="s">
        <v>520</v>
      </c>
      <c r="AJ149" s="49" t="s">
        <v>521</v>
      </c>
      <c r="AK149" s="49" t="s">
        <v>333</v>
      </c>
      <c r="AL149" s="49"/>
    </row>
    <row r="150" spans="1:38" s="37" customFormat="1" ht="406.05" customHeight="1">
      <c r="A150" s="73">
        <v>100</v>
      </c>
      <c r="B150" s="73" t="s">
        <v>567</v>
      </c>
      <c r="C150" s="73" t="s">
        <v>568</v>
      </c>
      <c r="D150" s="73" t="s">
        <v>527</v>
      </c>
      <c r="E150" s="73" t="s">
        <v>51</v>
      </c>
      <c r="F150" s="73" t="s">
        <v>200</v>
      </c>
      <c r="G150" s="73" t="s">
        <v>53</v>
      </c>
      <c r="H150" s="76" t="s">
        <v>569</v>
      </c>
      <c r="I150" s="73" t="s">
        <v>570</v>
      </c>
      <c r="J150" s="73"/>
      <c r="K150" s="73"/>
      <c r="L150" s="73"/>
      <c r="M150" s="73"/>
      <c r="N150" s="73"/>
      <c r="O150" s="73"/>
      <c r="P150" s="73">
        <f t="shared" si="8"/>
        <v>788.31</v>
      </c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>
        <v>788.31</v>
      </c>
      <c r="AE150" s="73">
        <v>10477</v>
      </c>
      <c r="AF150" s="73">
        <v>10477</v>
      </c>
      <c r="AG150" s="73"/>
      <c r="AH150" s="73"/>
      <c r="AI150" s="73" t="s">
        <v>571</v>
      </c>
      <c r="AJ150" s="73" t="s">
        <v>572</v>
      </c>
      <c r="AK150" s="73" t="s">
        <v>309</v>
      </c>
      <c r="AL150" s="73"/>
    </row>
    <row r="151" spans="1:38" s="37" customFormat="1" ht="406.05" customHeight="1">
      <c r="A151" s="75"/>
      <c r="B151" s="75"/>
      <c r="C151" s="75"/>
      <c r="D151" s="75"/>
      <c r="E151" s="75"/>
      <c r="F151" s="75"/>
      <c r="G151" s="75"/>
      <c r="H151" s="78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</row>
    <row r="152" spans="1:38" s="37" customFormat="1" ht="409.05" customHeight="1">
      <c r="A152" s="49">
        <v>101</v>
      </c>
      <c r="B152" s="49" t="s">
        <v>573</v>
      </c>
      <c r="C152" s="49" t="s">
        <v>574</v>
      </c>
      <c r="D152" s="49" t="s">
        <v>527</v>
      </c>
      <c r="E152" s="49" t="s">
        <v>51</v>
      </c>
      <c r="F152" s="49" t="s">
        <v>200</v>
      </c>
      <c r="G152" s="49" t="s">
        <v>53</v>
      </c>
      <c r="H152" s="50" t="s">
        <v>575</v>
      </c>
      <c r="I152" s="49" t="s">
        <v>384</v>
      </c>
      <c r="J152" s="49">
        <v>8</v>
      </c>
      <c r="K152" s="49"/>
      <c r="L152" s="49"/>
      <c r="M152" s="49"/>
      <c r="N152" s="49"/>
      <c r="O152" s="49"/>
      <c r="P152" s="49">
        <f>SUM(Q152:AD152)</f>
        <v>144</v>
      </c>
      <c r="Q152" s="49"/>
      <c r="R152" s="49"/>
      <c r="S152" s="49"/>
      <c r="T152" s="49"/>
      <c r="U152" s="49"/>
      <c r="V152" s="49"/>
      <c r="W152" s="49"/>
      <c r="X152" s="49"/>
      <c r="Y152" s="49"/>
      <c r="Z152" s="49">
        <v>144</v>
      </c>
      <c r="AA152" s="49"/>
      <c r="AB152" s="49"/>
      <c r="AC152" s="49"/>
      <c r="AD152" s="49"/>
      <c r="AE152" s="49">
        <v>105911</v>
      </c>
      <c r="AF152" s="49">
        <v>85210</v>
      </c>
      <c r="AG152" s="49"/>
      <c r="AH152" s="49"/>
      <c r="AI152" s="49" t="s">
        <v>571</v>
      </c>
      <c r="AJ152" s="49" t="s">
        <v>572</v>
      </c>
      <c r="AK152" s="49" t="s">
        <v>309</v>
      </c>
      <c r="AL152" s="49"/>
    </row>
    <row r="153" spans="1:38" s="37" customFormat="1" ht="405.9" customHeight="1">
      <c r="A153" s="49">
        <v>102</v>
      </c>
      <c r="B153" s="49" t="s">
        <v>576</v>
      </c>
      <c r="C153" s="49" t="s">
        <v>577</v>
      </c>
      <c r="D153" s="49" t="s">
        <v>266</v>
      </c>
      <c r="E153" s="49" t="s">
        <v>79</v>
      </c>
      <c r="F153" s="49" t="s">
        <v>63</v>
      </c>
      <c r="G153" s="49" t="s">
        <v>53</v>
      </c>
      <c r="H153" s="50" t="s">
        <v>578</v>
      </c>
      <c r="I153" s="49" t="s">
        <v>474</v>
      </c>
      <c r="J153" s="49"/>
      <c r="K153" s="49"/>
      <c r="L153" s="49"/>
      <c r="M153" s="49"/>
      <c r="N153" s="49"/>
      <c r="O153" s="49"/>
      <c r="P153" s="49">
        <v>414</v>
      </c>
      <c r="Q153" s="49"/>
      <c r="R153" s="49">
        <v>414</v>
      </c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>
        <v>3871</v>
      </c>
      <c r="AF153" s="49">
        <v>464</v>
      </c>
      <c r="AG153" s="49"/>
      <c r="AH153" s="49"/>
      <c r="AI153" s="49" t="s">
        <v>480</v>
      </c>
      <c r="AJ153" s="49" t="s">
        <v>481</v>
      </c>
      <c r="AK153" s="49" t="s">
        <v>59</v>
      </c>
      <c r="AL153" s="49"/>
    </row>
    <row r="154" spans="1:38" s="37" customFormat="1" ht="405.9" customHeight="1">
      <c r="A154" s="49">
        <v>103</v>
      </c>
      <c r="B154" s="49" t="s">
        <v>579</v>
      </c>
      <c r="C154" s="49" t="s">
        <v>580</v>
      </c>
      <c r="D154" s="49" t="s">
        <v>266</v>
      </c>
      <c r="E154" s="49" t="s">
        <v>79</v>
      </c>
      <c r="F154" s="49" t="s">
        <v>112</v>
      </c>
      <c r="G154" s="49" t="s">
        <v>53</v>
      </c>
      <c r="H154" s="50" t="s">
        <v>581</v>
      </c>
      <c r="I154" s="49" t="s">
        <v>474</v>
      </c>
      <c r="J154" s="49"/>
      <c r="K154" s="49"/>
      <c r="L154" s="49"/>
      <c r="M154" s="49"/>
      <c r="N154" s="49"/>
      <c r="O154" s="49"/>
      <c r="P154" s="49">
        <v>538</v>
      </c>
      <c r="Q154" s="49"/>
      <c r="R154" s="49">
        <v>538</v>
      </c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>
        <v>1477</v>
      </c>
      <c r="AF154" s="49">
        <v>221</v>
      </c>
      <c r="AG154" s="49"/>
      <c r="AH154" s="49"/>
      <c r="AI154" s="49" t="s">
        <v>480</v>
      </c>
      <c r="AJ154" s="49" t="s">
        <v>481</v>
      </c>
      <c r="AK154" s="49" t="s">
        <v>59</v>
      </c>
      <c r="AL154" s="49"/>
    </row>
    <row r="155" spans="1:38" s="37" customFormat="1" ht="405.9" customHeight="1">
      <c r="A155" s="49">
        <v>104</v>
      </c>
      <c r="B155" s="49" t="s">
        <v>582</v>
      </c>
      <c r="C155" s="49" t="s">
        <v>583</v>
      </c>
      <c r="D155" s="49" t="s">
        <v>266</v>
      </c>
      <c r="E155" s="49" t="s">
        <v>79</v>
      </c>
      <c r="F155" s="49" t="s">
        <v>112</v>
      </c>
      <c r="G155" s="49" t="s">
        <v>53</v>
      </c>
      <c r="H155" s="50" t="s">
        <v>584</v>
      </c>
      <c r="I155" s="49" t="s">
        <v>474</v>
      </c>
      <c r="J155" s="49"/>
      <c r="K155" s="49"/>
      <c r="L155" s="49"/>
      <c r="M155" s="49"/>
      <c r="N155" s="49"/>
      <c r="O155" s="49"/>
      <c r="P155" s="49">
        <v>971</v>
      </c>
      <c r="Q155" s="49"/>
      <c r="R155" s="49">
        <v>971</v>
      </c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>
        <v>2450</v>
      </c>
      <c r="AF155" s="49">
        <v>612</v>
      </c>
      <c r="AG155" s="49"/>
      <c r="AH155" s="49"/>
      <c r="AI155" s="49" t="s">
        <v>480</v>
      </c>
      <c r="AJ155" s="49" t="s">
        <v>481</v>
      </c>
      <c r="AK155" s="49" t="s">
        <v>59</v>
      </c>
      <c r="AL155" s="49"/>
    </row>
    <row r="156" spans="1:38" s="37" customFormat="1" ht="405.9" customHeight="1">
      <c r="A156" s="49">
        <v>105</v>
      </c>
      <c r="B156" s="49" t="s">
        <v>585</v>
      </c>
      <c r="C156" s="49" t="s">
        <v>586</v>
      </c>
      <c r="D156" s="49" t="s">
        <v>266</v>
      </c>
      <c r="E156" s="49" t="s">
        <v>79</v>
      </c>
      <c r="F156" s="49" t="s">
        <v>132</v>
      </c>
      <c r="G156" s="49" t="s">
        <v>53</v>
      </c>
      <c r="H156" s="50" t="s">
        <v>587</v>
      </c>
      <c r="I156" s="49" t="s">
        <v>474</v>
      </c>
      <c r="J156" s="49"/>
      <c r="K156" s="49"/>
      <c r="L156" s="49"/>
      <c r="M156" s="49"/>
      <c r="N156" s="49"/>
      <c r="O156" s="49"/>
      <c r="P156" s="49">
        <v>847</v>
      </c>
      <c r="Q156" s="49"/>
      <c r="R156" s="49">
        <v>847</v>
      </c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>
        <v>1002</v>
      </c>
      <c r="AF156" s="49">
        <v>160</v>
      </c>
      <c r="AG156" s="49"/>
      <c r="AH156" s="49"/>
      <c r="AI156" s="49" t="s">
        <v>480</v>
      </c>
      <c r="AJ156" s="49" t="s">
        <v>481</v>
      </c>
      <c r="AK156" s="49" t="s">
        <v>59</v>
      </c>
      <c r="AL156" s="49"/>
    </row>
    <row r="157" spans="1:38" s="37" customFormat="1" ht="405.9" customHeight="1">
      <c r="A157" s="49">
        <v>106</v>
      </c>
      <c r="B157" s="49" t="s">
        <v>588</v>
      </c>
      <c r="C157" s="49" t="s">
        <v>589</v>
      </c>
      <c r="D157" s="49" t="s">
        <v>266</v>
      </c>
      <c r="E157" s="49" t="s">
        <v>79</v>
      </c>
      <c r="F157" s="49" t="s">
        <v>112</v>
      </c>
      <c r="G157" s="49" t="s">
        <v>53</v>
      </c>
      <c r="H157" s="50" t="s">
        <v>590</v>
      </c>
      <c r="I157" s="49"/>
      <c r="J157" s="49"/>
      <c r="K157" s="49"/>
      <c r="L157" s="49"/>
      <c r="M157" s="49"/>
      <c r="N157" s="49"/>
      <c r="O157" s="49"/>
      <c r="P157" s="49">
        <v>1566</v>
      </c>
      <c r="Q157" s="49"/>
      <c r="S157" s="49"/>
      <c r="T157" s="49"/>
      <c r="U157" s="49"/>
      <c r="V157" s="49"/>
      <c r="W157" s="49"/>
      <c r="X157" s="49"/>
      <c r="Y157" s="49">
        <v>1566</v>
      </c>
      <c r="Z157" s="49"/>
      <c r="AA157" s="49"/>
      <c r="AB157" s="49"/>
      <c r="AC157" s="49"/>
      <c r="AD157" s="49"/>
      <c r="AE157" s="49">
        <v>2165</v>
      </c>
      <c r="AF157" s="49">
        <v>1105</v>
      </c>
      <c r="AG157" s="49"/>
      <c r="AH157" s="49"/>
      <c r="AI157" s="49" t="s">
        <v>480</v>
      </c>
      <c r="AJ157" s="49" t="s">
        <v>481</v>
      </c>
      <c r="AK157" s="49" t="s">
        <v>109</v>
      </c>
      <c r="AL157" s="49"/>
    </row>
    <row r="158" spans="1:38" s="37" customFormat="1" ht="405.9" customHeight="1">
      <c r="A158" s="49">
        <v>107</v>
      </c>
      <c r="B158" s="49" t="s">
        <v>591</v>
      </c>
      <c r="C158" s="49" t="s">
        <v>592</v>
      </c>
      <c r="D158" s="49" t="s">
        <v>548</v>
      </c>
      <c r="E158" s="49" t="s">
        <v>79</v>
      </c>
      <c r="F158" s="49" t="s">
        <v>593</v>
      </c>
      <c r="G158" s="49" t="s">
        <v>53</v>
      </c>
      <c r="H158" s="50" t="s">
        <v>594</v>
      </c>
      <c r="I158" s="49"/>
      <c r="J158" s="49"/>
      <c r="K158" s="49"/>
      <c r="L158" s="49"/>
      <c r="M158" s="49"/>
      <c r="N158" s="49"/>
      <c r="O158" s="49"/>
      <c r="P158" s="49">
        <v>331.5</v>
      </c>
      <c r="Q158" s="49"/>
      <c r="R158" s="49"/>
      <c r="S158" s="49"/>
      <c r="T158" s="49"/>
      <c r="U158" s="49"/>
      <c r="V158" s="49"/>
      <c r="W158" s="49"/>
      <c r="X158" s="49">
        <v>331.5</v>
      </c>
      <c r="Y158" s="49"/>
      <c r="Z158" s="49"/>
      <c r="AA158" s="49"/>
      <c r="AB158" s="49"/>
      <c r="AC158" s="49"/>
      <c r="AD158" s="49"/>
      <c r="AE158" s="49">
        <v>3001</v>
      </c>
      <c r="AF158" s="49">
        <v>735</v>
      </c>
      <c r="AG158" s="49"/>
      <c r="AH158" s="49"/>
      <c r="AI158" s="49" t="s">
        <v>551</v>
      </c>
      <c r="AJ158" s="49" t="s">
        <v>552</v>
      </c>
      <c r="AK158" s="49" t="s">
        <v>553</v>
      </c>
      <c r="AL158" s="49"/>
    </row>
    <row r="159" spans="1:38" s="37" customFormat="1" ht="326.10000000000002" customHeight="1">
      <c r="A159" s="49">
        <v>108</v>
      </c>
      <c r="B159" s="49" t="s">
        <v>595</v>
      </c>
      <c r="C159" s="49" t="s">
        <v>596</v>
      </c>
      <c r="D159" s="49" t="s">
        <v>548</v>
      </c>
      <c r="E159" s="49" t="s">
        <v>51</v>
      </c>
      <c r="F159" s="49" t="s">
        <v>102</v>
      </c>
      <c r="G159" s="49" t="s">
        <v>53</v>
      </c>
      <c r="H159" s="50" t="s">
        <v>597</v>
      </c>
      <c r="I159" s="49"/>
      <c r="J159" s="49"/>
      <c r="K159" s="49"/>
      <c r="L159" s="49"/>
      <c r="M159" s="49"/>
      <c r="N159" s="49"/>
      <c r="O159" s="49"/>
      <c r="P159" s="49">
        <v>8427</v>
      </c>
      <c r="Q159" s="49"/>
      <c r="R159" s="49"/>
      <c r="S159" s="49"/>
      <c r="T159" s="49"/>
      <c r="U159" s="49"/>
      <c r="V159" s="49"/>
      <c r="W159" s="49"/>
      <c r="X159" s="49">
        <v>8427</v>
      </c>
      <c r="Y159" s="49"/>
      <c r="Z159" s="49"/>
      <c r="AA159" s="49"/>
      <c r="AB159" s="49"/>
      <c r="AC159" s="49"/>
      <c r="AD159" s="49"/>
      <c r="AE159" s="49">
        <v>1800</v>
      </c>
      <c r="AF159" s="49">
        <v>60</v>
      </c>
      <c r="AG159" s="49"/>
      <c r="AH159" s="49"/>
      <c r="AI159" s="49" t="s">
        <v>551</v>
      </c>
      <c r="AJ159" s="49" t="s">
        <v>552</v>
      </c>
      <c r="AK159" s="49" t="s">
        <v>553</v>
      </c>
      <c r="AL159" s="49"/>
    </row>
    <row r="160" spans="1:38" s="37" customFormat="1" ht="326.10000000000002" customHeight="1">
      <c r="A160" s="49">
        <v>109</v>
      </c>
      <c r="B160" s="49" t="s">
        <v>598</v>
      </c>
      <c r="C160" s="49" t="s">
        <v>599</v>
      </c>
      <c r="D160" s="49" t="s">
        <v>548</v>
      </c>
      <c r="E160" s="49" t="s">
        <v>51</v>
      </c>
      <c r="F160" s="49" t="s">
        <v>305</v>
      </c>
      <c r="G160" s="49" t="s">
        <v>53</v>
      </c>
      <c r="H160" s="50" t="s">
        <v>600</v>
      </c>
      <c r="I160" s="49"/>
      <c r="J160" s="49"/>
      <c r="K160" s="49"/>
      <c r="L160" s="49"/>
      <c r="M160" s="49"/>
      <c r="N160" s="49"/>
      <c r="O160" s="49"/>
      <c r="P160" s="49">
        <v>3849</v>
      </c>
      <c r="Q160" s="49"/>
      <c r="R160" s="49"/>
      <c r="S160" s="49"/>
      <c r="T160" s="49"/>
      <c r="U160" s="49"/>
      <c r="V160" s="49"/>
      <c r="W160" s="49"/>
      <c r="X160" s="49">
        <v>3849</v>
      </c>
      <c r="Y160" s="49"/>
      <c r="Z160" s="49"/>
      <c r="AA160" s="49"/>
      <c r="AB160" s="49"/>
      <c r="AC160" s="49"/>
      <c r="AD160" s="49"/>
      <c r="AE160" s="49">
        <v>1620</v>
      </c>
      <c r="AF160" s="49">
        <v>50</v>
      </c>
      <c r="AG160" s="49"/>
      <c r="AH160" s="49"/>
      <c r="AI160" s="49" t="s">
        <v>551</v>
      </c>
      <c r="AJ160" s="49" t="s">
        <v>552</v>
      </c>
      <c r="AK160" s="49" t="s">
        <v>553</v>
      </c>
      <c r="AL160" s="49"/>
    </row>
    <row r="161" spans="1:38" ht="315" customHeight="1">
      <c r="A161" s="49">
        <v>110</v>
      </c>
      <c r="B161" s="49" t="s">
        <v>601</v>
      </c>
      <c r="C161" s="64" t="s">
        <v>602</v>
      </c>
      <c r="D161" s="64" t="s">
        <v>50</v>
      </c>
      <c r="E161" s="64" t="s">
        <v>51</v>
      </c>
      <c r="F161" s="64" t="s">
        <v>603</v>
      </c>
      <c r="G161" s="64" t="s">
        <v>53</v>
      </c>
      <c r="H161" s="65" t="s">
        <v>604</v>
      </c>
      <c r="I161" s="64" t="s">
        <v>55</v>
      </c>
      <c r="J161" s="64">
        <v>9.5000000000000001E-2</v>
      </c>
      <c r="K161" s="64"/>
      <c r="L161" s="64"/>
      <c r="M161" s="64"/>
      <c r="N161" s="64"/>
      <c r="O161" s="64"/>
      <c r="P161" s="64">
        <v>361.66500000000002</v>
      </c>
      <c r="Q161" s="64"/>
      <c r="R161" s="64"/>
      <c r="S161" s="64"/>
      <c r="T161" s="64"/>
      <c r="U161" s="64"/>
      <c r="V161" s="64"/>
      <c r="W161" s="64"/>
      <c r="X161" s="64"/>
      <c r="Y161" s="64">
        <v>361.66500000000002</v>
      </c>
      <c r="Z161" s="64"/>
      <c r="AA161" s="64"/>
      <c r="AB161" s="64"/>
      <c r="AC161" s="64"/>
      <c r="AD161" s="64"/>
      <c r="AE161" s="64">
        <v>3807</v>
      </c>
      <c r="AF161" s="64">
        <v>3807</v>
      </c>
      <c r="AG161" s="64"/>
      <c r="AH161" s="64"/>
      <c r="AI161" s="64" t="s">
        <v>605</v>
      </c>
      <c r="AJ161" s="64" t="s">
        <v>606</v>
      </c>
      <c r="AK161" s="64" t="s">
        <v>333</v>
      </c>
      <c r="AL161" s="64"/>
    </row>
    <row r="162" spans="1:38" s="37" customFormat="1" ht="406.05" customHeight="1">
      <c r="A162" s="49">
        <v>111</v>
      </c>
      <c r="B162" s="49" t="s">
        <v>607</v>
      </c>
      <c r="C162" s="49" t="s">
        <v>608</v>
      </c>
      <c r="D162" s="49" t="s">
        <v>527</v>
      </c>
      <c r="E162" s="49" t="s">
        <v>51</v>
      </c>
      <c r="F162" s="49" t="s">
        <v>609</v>
      </c>
      <c r="G162" s="49" t="s">
        <v>53</v>
      </c>
      <c r="H162" s="50" t="s">
        <v>610</v>
      </c>
      <c r="I162" s="49"/>
      <c r="J162" s="49"/>
      <c r="K162" s="49"/>
      <c r="L162" s="49"/>
      <c r="M162" s="49"/>
      <c r="N162" s="49"/>
      <c r="O162" s="49"/>
      <c r="P162" s="49">
        <v>7071.64</v>
      </c>
      <c r="Q162" s="49"/>
      <c r="R162" s="49"/>
      <c r="S162" s="49"/>
      <c r="T162" s="49"/>
      <c r="U162" s="49"/>
      <c r="V162" s="49"/>
      <c r="W162" s="49"/>
      <c r="X162" s="49">
        <v>7071.64</v>
      </c>
      <c r="Y162" s="49"/>
      <c r="Z162" s="49"/>
      <c r="AA162" s="49"/>
      <c r="AB162" s="49"/>
      <c r="AC162" s="49"/>
      <c r="AD162" s="49"/>
      <c r="AE162" s="49">
        <v>27218</v>
      </c>
      <c r="AF162" s="49">
        <v>27218</v>
      </c>
      <c r="AG162" s="49"/>
      <c r="AH162" s="49"/>
      <c r="AI162" s="60" t="s">
        <v>529</v>
      </c>
      <c r="AJ162" s="60" t="s">
        <v>530</v>
      </c>
      <c r="AK162" s="60" t="s">
        <v>309</v>
      </c>
      <c r="AL162" s="49"/>
    </row>
    <row r="163" spans="1:38" s="37" customFormat="1" ht="244.8">
      <c r="A163" s="49">
        <v>112</v>
      </c>
      <c r="B163" s="49" t="s">
        <v>611</v>
      </c>
      <c r="C163" s="49" t="s">
        <v>612</v>
      </c>
      <c r="D163" s="49" t="s">
        <v>266</v>
      </c>
      <c r="E163" s="49" t="s">
        <v>79</v>
      </c>
      <c r="F163" s="49" t="s">
        <v>112</v>
      </c>
      <c r="G163" s="49" t="s">
        <v>53</v>
      </c>
      <c r="H163" s="50" t="s">
        <v>613</v>
      </c>
      <c r="I163" s="49"/>
      <c r="J163" s="49"/>
      <c r="K163" s="49"/>
      <c r="L163" s="49"/>
      <c r="M163" s="49"/>
      <c r="N163" s="49"/>
      <c r="O163" s="49"/>
      <c r="P163" s="49">
        <f>SUM(Q163:Y163)</f>
        <v>120</v>
      </c>
      <c r="Q163" s="49"/>
      <c r="R163" s="49"/>
      <c r="S163" s="49"/>
      <c r="T163" s="49"/>
      <c r="U163" s="49"/>
      <c r="V163" s="49"/>
      <c r="W163" s="49">
        <v>120</v>
      </c>
      <c r="Y163" s="49"/>
      <c r="Z163" s="49"/>
      <c r="AA163" s="49"/>
      <c r="AB163" s="49"/>
      <c r="AC163" s="49"/>
      <c r="AD163" s="49"/>
      <c r="AE163" s="49">
        <v>4860</v>
      </c>
      <c r="AF163" s="49">
        <v>1106</v>
      </c>
      <c r="AG163" s="49"/>
      <c r="AH163" s="49"/>
      <c r="AI163" s="49" t="s">
        <v>480</v>
      </c>
      <c r="AJ163" s="49" t="s">
        <v>481</v>
      </c>
      <c r="AK163" s="49" t="s">
        <v>333</v>
      </c>
      <c r="AL163" s="49"/>
    </row>
    <row r="164" spans="1:38" s="37" customFormat="1" ht="165" customHeight="1">
      <c r="A164" s="71" t="s">
        <v>614</v>
      </c>
      <c r="B164" s="71"/>
      <c r="C164" s="71"/>
      <c r="D164" s="71"/>
      <c r="E164" s="71"/>
      <c r="F164" s="71"/>
      <c r="G164" s="71"/>
      <c r="H164" s="72"/>
      <c r="I164" s="49"/>
      <c r="J164" s="49"/>
      <c r="K164" s="49"/>
      <c r="L164" s="49"/>
      <c r="M164" s="49"/>
      <c r="N164" s="49"/>
      <c r="O164" s="49"/>
      <c r="P164" s="49">
        <f>SUM(P165:P166)</f>
        <v>2368.308</v>
      </c>
      <c r="Q164" s="49">
        <f t="shared" ref="Q164:AD164" si="9">SUM(Q165:Q166)</f>
        <v>1368.308</v>
      </c>
      <c r="R164" s="49">
        <f t="shared" si="9"/>
        <v>0</v>
      </c>
      <c r="S164" s="49">
        <f t="shared" si="9"/>
        <v>0</v>
      </c>
      <c r="T164" s="49">
        <f t="shared" si="9"/>
        <v>0</v>
      </c>
      <c r="U164" s="49">
        <f t="shared" si="9"/>
        <v>0</v>
      </c>
      <c r="V164" s="49">
        <f t="shared" si="9"/>
        <v>0</v>
      </c>
      <c r="W164" s="49">
        <f t="shared" si="9"/>
        <v>0</v>
      </c>
      <c r="X164" s="49">
        <f t="shared" si="9"/>
        <v>0</v>
      </c>
      <c r="Y164" s="49">
        <f t="shared" si="9"/>
        <v>0</v>
      </c>
      <c r="Z164" s="49">
        <f t="shared" si="9"/>
        <v>1000</v>
      </c>
      <c r="AA164" s="49">
        <f t="shared" si="9"/>
        <v>0</v>
      </c>
      <c r="AB164" s="49">
        <f t="shared" si="9"/>
        <v>0</v>
      </c>
      <c r="AC164" s="49">
        <f t="shared" si="9"/>
        <v>0</v>
      </c>
      <c r="AD164" s="49">
        <f t="shared" si="9"/>
        <v>0</v>
      </c>
      <c r="AE164" s="49"/>
      <c r="AF164" s="49"/>
      <c r="AG164" s="49"/>
      <c r="AH164" s="49"/>
      <c r="AI164" s="49"/>
      <c r="AJ164" s="49"/>
      <c r="AK164" s="49"/>
      <c r="AL164" s="49"/>
    </row>
    <row r="165" spans="1:38" s="37" customFormat="1" ht="252" customHeight="1">
      <c r="A165" s="49">
        <v>113</v>
      </c>
      <c r="B165" s="49" t="s">
        <v>615</v>
      </c>
      <c r="C165" s="49" t="s">
        <v>616</v>
      </c>
      <c r="D165" s="55" t="s">
        <v>50</v>
      </c>
      <c r="E165" s="49" t="s">
        <v>51</v>
      </c>
      <c r="F165" s="49" t="s">
        <v>556</v>
      </c>
      <c r="G165" s="49" t="s">
        <v>53</v>
      </c>
      <c r="H165" s="54" t="s">
        <v>617</v>
      </c>
      <c r="I165" s="49" t="s">
        <v>202</v>
      </c>
      <c r="J165" s="49"/>
      <c r="K165" s="49"/>
      <c r="L165" s="49"/>
      <c r="M165" s="49"/>
      <c r="N165" s="49"/>
      <c r="O165" s="49"/>
      <c r="P165" s="49">
        <v>1283</v>
      </c>
      <c r="Q165" s="49">
        <v>283</v>
      </c>
      <c r="R165" s="49"/>
      <c r="S165" s="49"/>
      <c r="T165" s="49"/>
      <c r="U165" s="49"/>
      <c r="V165" s="49"/>
      <c r="W165" s="49"/>
      <c r="X165" s="49"/>
      <c r="Y165" s="49"/>
      <c r="Z165" s="49">
        <v>1000</v>
      </c>
      <c r="AA165" s="49"/>
      <c r="AB165" s="49"/>
      <c r="AC165" s="49"/>
      <c r="AD165" s="49"/>
      <c r="AE165" s="49"/>
      <c r="AF165" s="49"/>
      <c r="AG165" s="49"/>
      <c r="AH165" s="49"/>
      <c r="AI165" s="49" t="s">
        <v>618</v>
      </c>
      <c r="AJ165" s="49" t="s">
        <v>619</v>
      </c>
      <c r="AK165" s="49" t="s">
        <v>68</v>
      </c>
      <c r="AL165" s="49"/>
    </row>
    <row r="166" spans="1:38" s="37" customFormat="1" ht="258" customHeight="1">
      <c r="A166" s="49">
        <v>114</v>
      </c>
      <c r="B166" s="49" t="s">
        <v>620</v>
      </c>
      <c r="C166" s="49" t="s">
        <v>621</v>
      </c>
      <c r="D166" s="49" t="s">
        <v>622</v>
      </c>
      <c r="E166" s="49" t="s">
        <v>51</v>
      </c>
      <c r="F166" s="49" t="s">
        <v>200</v>
      </c>
      <c r="G166" s="49" t="s">
        <v>53</v>
      </c>
      <c r="H166" s="50" t="s">
        <v>623</v>
      </c>
      <c r="I166" s="49" t="s">
        <v>55</v>
      </c>
      <c r="J166" s="49"/>
      <c r="K166" s="49"/>
      <c r="L166" s="49"/>
      <c r="M166" s="49"/>
      <c r="N166" s="49"/>
      <c r="O166" s="49"/>
      <c r="P166" s="49">
        <f>SUM(Q166:Y166)</f>
        <v>1085.308</v>
      </c>
      <c r="Q166" s="49">
        <v>1085.308</v>
      </c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>
        <v>7605</v>
      </c>
      <c r="AF166" s="49">
        <v>7605</v>
      </c>
      <c r="AG166" s="49"/>
      <c r="AH166" s="49"/>
      <c r="AI166" s="49" t="s">
        <v>618</v>
      </c>
      <c r="AJ166" s="49" t="s">
        <v>619</v>
      </c>
      <c r="AK166" s="49" t="s">
        <v>68</v>
      </c>
      <c r="AL166" s="49"/>
    </row>
    <row r="168" spans="1:38" ht="141.9" customHeight="1"/>
    <row r="170" spans="1:38" ht="224.1" customHeight="1"/>
    <row r="172" spans="1:38" ht="153" customHeight="1"/>
    <row r="173" spans="1:38" ht="141.9" customHeight="1"/>
    <row r="176" spans="1:38" ht="116.1" customHeight="1"/>
    <row r="178" ht="95.1" customHeight="1"/>
    <row r="180" ht="119.1" customHeight="1"/>
    <row r="191" ht="111.9" customHeight="1"/>
    <row r="192" ht="117" customHeight="1"/>
    <row r="193" ht="114" customHeight="1"/>
    <row r="195" ht="162.9" customHeight="1"/>
    <row r="196" ht="93" customHeight="1"/>
    <row r="197" ht="207.9" customHeight="1"/>
    <row r="199" ht="264.89999999999998" customHeight="1"/>
    <row r="207" ht="125.1" customHeight="1"/>
    <row r="208" ht="111.9" customHeight="1"/>
    <row r="209" ht="138" customHeight="1"/>
    <row r="211" ht="147.9" customHeight="1"/>
    <row r="213" ht="110.1" customHeight="1"/>
    <row r="214" ht="105" customHeight="1"/>
    <row r="217" ht="110.1" customHeight="1"/>
    <row r="220" ht="123" customHeight="1"/>
    <row r="221" ht="140.1" customHeight="1"/>
    <row r="222" ht="201.9" customHeight="1"/>
    <row r="223" ht="138" customHeight="1"/>
    <row r="224" ht="111.9" customHeight="1"/>
    <row r="230" ht="189" customHeight="1"/>
    <row r="237" s="36" customFormat="1" ht="134.1" customHeight="1"/>
    <row r="241" ht="83.1" customHeight="1"/>
    <row r="258" s="41" customFormat="1" ht="15.6"/>
    <row r="259" s="41" customFormat="1" ht="15.6"/>
    <row r="260" s="41" customFormat="1" ht="15.6"/>
    <row r="263" ht="123" customHeight="1"/>
    <row r="264" ht="131.1" customHeight="1"/>
    <row r="285" ht="108" customHeight="1"/>
    <row r="286" ht="191.1" customHeight="1"/>
    <row r="290" ht="251.1" customHeight="1"/>
    <row r="291" ht="20.100000000000001" customHeight="1"/>
  </sheetData>
  <autoFilter ref="A7:AL166" xr:uid="{00000000-0009-0000-0000-000000000000}"/>
  <mergeCells count="1396">
    <mergeCell ref="AL113:AL114"/>
    <mergeCell ref="AL115:AL116"/>
    <mergeCell ref="AL117:AL118"/>
    <mergeCell ref="AL122:AL124"/>
    <mergeCell ref="AL125:AL126"/>
    <mergeCell ref="AL150:AL151"/>
    <mergeCell ref="AK150:AK151"/>
    <mergeCell ref="AL4:AL6"/>
    <mergeCell ref="AL9:AL11"/>
    <mergeCell ref="AL13:AL14"/>
    <mergeCell ref="AL16:AL17"/>
    <mergeCell ref="AL18:AL19"/>
    <mergeCell ref="AL33:AL34"/>
    <mergeCell ref="AL35:AL36"/>
    <mergeCell ref="AL37:AL38"/>
    <mergeCell ref="AL39:AL40"/>
    <mergeCell ref="AL41:AL42"/>
    <mergeCell ref="AL43:AL45"/>
    <mergeCell ref="AL48:AL49"/>
    <mergeCell ref="AL58:AL59"/>
    <mergeCell ref="AL60:AL61"/>
    <mergeCell ref="AL63:AL64"/>
    <mergeCell ref="AL66:AL68"/>
    <mergeCell ref="AL70:AL71"/>
    <mergeCell ref="AL72:AL73"/>
    <mergeCell ref="AL74:AL75"/>
    <mergeCell ref="AL77:AL79"/>
    <mergeCell ref="AL80:AL81"/>
    <mergeCell ref="AL82:AL83"/>
    <mergeCell ref="AL84:AL85"/>
    <mergeCell ref="AL86:AL87"/>
    <mergeCell ref="AL88:AL89"/>
    <mergeCell ref="AL90:AL91"/>
    <mergeCell ref="AL95:AL96"/>
    <mergeCell ref="AL97:AL99"/>
    <mergeCell ref="AL102:AL103"/>
    <mergeCell ref="AL106:AL107"/>
    <mergeCell ref="AL108:AL109"/>
    <mergeCell ref="AK77:AK79"/>
    <mergeCell ref="AK80:AK81"/>
    <mergeCell ref="AK82:AK83"/>
    <mergeCell ref="AK84:AK85"/>
    <mergeCell ref="AK86:AK87"/>
    <mergeCell ref="AK88:AK89"/>
    <mergeCell ref="AK90:AK91"/>
    <mergeCell ref="AK95:AK96"/>
    <mergeCell ref="AK97:AK99"/>
    <mergeCell ref="AK102:AK103"/>
    <mergeCell ref="AK106:AK107"/>
    <mergeCell ref="AK108:AK109"/>
    <mergeCell ref="AK113:AK114"/>
    <mergeCell ref="AK115:AK116"/>
    <mergeCell ref="AK117:AK118"/>
    <mergeCell ref="AK122:AK124"/>
    <mergeCell ref="AK125:AK126"/>
    <mergeCell ref="AJ88:AJ89"/>
    <mergeCell ref="AJ90:AJ91"/>
    <mergeCell ref="AJ95:AJ96"/>
    <mergeCell ref="AJ97:AJ99"/>
    <mergeCell ref="AJ102:AJ103"/>
    <mergeCell ref="AJ106:AJ107"/>
    <mergeCell ref="AJ108:AJ109"/>
    <mergeCell ref="AJ113:AJ114"/>
    <mergeCell ref="AJ115:AJ116"/>
    <mergeCell ref="AJ117:AJ118"/>
    <mergeCell ref="AJ122:AJ124"/>
    <mergeCell ref="AJ125:AJ126"/>
    <mergeCell ref="AJ150:AJ151"/>
    <mergeCell ref="AK4:AK6"/>
    <mergeCell ref="AK9:AK11"/>
    <mergeCell ref="AK13:AK14"/>
    <mergeCell ref="AK16:AK17"/>
    <mergeCell ref="AK18:AK19"/>
    <mergeCell ref="AK33:AK34"/>
    <mergeCell ref="AK35:AK36"/>
    <mergeCell ref="AK37:AK38"/>
    <mergeCell ref="AK39:AK40"/>
    <mergeCell ref="AK41:AK42"/>
    <mergeCell ref="AK43:AK45"/>
    <mergeCell ref="AK48:AK49"/>
    <mergeCell ref="AK58:AK59"/>
    <mergeCell ref="AK60:AK61"/>
    <mergeCell ref="AK63:AK64"/>
    <mergeCell ref="AK66:AK68"/>
    <mergeCell ref="AK70:AK71"/>
    <mergeCell ref="AK72:AK73"/>
    <mergeCell ref="AK74:AK75"/>
    <mergeCell ref="AI106:AI107"/>
    <mergeCell ref="AI108:AI109"/>
    <mergeCell ref="AI113:AI114"/>
    <mergeCell ref="AI115:AI116"/>
    <mergeCell ref="AI117:AI118"/>
    <mergeCell ref="AI122:AI124"/>
    <mergeCell ref="AI125:AI126"/>
    <mergeCell ref="AI150:AI151"/>
    <mergeCell ref="AJ4:AJ6"/>
    <mergeCell ref="AJ9:AJ11"/>
    <mergeCell ref="AJ13:AJ14"/>
    <mergeCell ref="AJ16:AJ17"/>
    <mergeCell ref="AJ18:AJ19"/>
    <mergeCell ref="AJ33:AJ34"/>
    <mergeCell ref="AJ35:AJ36"/>
    <mergeCell ref="AJ37:AJ38"/>
    <mergeCell ref="AJ39:AJ40"/>
    <mergeCell ref="AJ41:AJ42"/>
    <mergeCell ref="AJ43:AJ45"/>
    <mergeCell ref="AJ48:AJ49"/>
    <mergeCell ref="AJ58:AJ59"/>
    <mergeCell ref="AJ60:AJ61"/>
    <mergeCell ref="AJ63:AJ64"/>
    <mergeCell ref="AJ66:AJ68"/>
    <mergeCell ref="AJ70:AJ71"/>
    <mergeCell ref="AJ72:AJ73"/>
    <mergeCell ref="AJ74:AJ75"/>
    <mergeCell ref="AJ77:AJ79"/>
    <mergeCell ref="AJ80:AJ81"/>
    <mergeCell ref="AJ82:AJ83"/>
    <mergeCell ref="AJ84:AJ85"/>
    <mergeCell ref="AJ86:AJ87"/>
    <mergeCell ref="AH122:AH124"/>
    <mergeCell ref="AH125:AH126"/>
    <mergeCell ref="AH150:AH151"/>
    <mergeCell ref="AI4:AI6"/>
    <mergeCell ref="AI9:AI11"/>
    <mergeCell ref="AI13:AI14"/>
    <mergeCell ref="AI16:AI17"/>
    <mergeCell ref="AI18:AI19"/>
    <mergeCell ref="AI33:AI34"/>
    <mergeCell ref="AI35:AI36"/>
    <mergeCell ref="AI37:AI38"/>
    <mergeCell ref="AI39:AI40"/>
    <mergeCell ref="AI41:AI42"/>
    <mergeCell ref="AI43:AI45"/>
    <mergeCell ref="AI48:AI49"/>
    <mergeCell ref="AI58:AI59"/>
    <mergeCell ref="AI60:AI61"/>
    <mergeCell ref="AI63:AI64"/>
    <mergeCell ref="AI66:AI68"/>
    <mergeCell ref="AI70:AI71"/>
    <mergeCell ref="AI72:AI73"/>
    <mergeCell ref="AI74:AI75"/>
    <mergeCell ref="AI77:AI79"/>
    <mergeCell ref="AI80:AI81"/>
    <mergeCell ref="AI82:AI83"/>
    <mergeCell ref="AI84:AI85"/>
    <mergeCell ref="AI86:AI87"/>
    <mergeCell ref="AI88:AI89"/>
    <mergeCell ref="AI90:AI91"/>
    <mergeCell ref="AI95:AI96"/>
    <mergeCell ref="AI97:AI99"/>
    <mergeCell ref="AI102:AI103"/>
    <mergeCell ref="AH72:AH73"/>
    <mergeCell ref="AH74:AH75"/>
    <mergeCell ref="AH77:AH79"/>
    <mergeCell ref="AH80:AH81"/>
    <mergeCell ref="AH82:AH83"/>
    <mergeCell ref="AH84:AH85"/>
    <mergeCell ref="AH86:AH87"/>
    <mergeCell ref="AH88:AH89"/>
    <mergeCell ref="AH90:AH91"/>
    <mergeCell ref="AH95:AH96"/>
    <mergeCell ref="AH97:AH99"/>
    <mergeCell ref="AH102:AH103"/>
    <mergeCell ref="AH106:AH107"/>
    <mergeCell ref="AH108:AH109"/>
    <mergeCell ref="AH113:AH114"/>
    <mergeCell ref="AH115:AH116"/>
    <mergeCell ref="AH117:AH118"/>
    <mergeCell ref="AG84:AG85"/>
    <mergeCell ref="AG86:AG87"/>
    <mergeCell ref="AG88:AG89"/>
    <mergeCell ref="AG90:AG91"/>
    <mergeCell ref="AG95:AG96"/>
    <mergeCell ref="AG97:AG99"/>
    <mergeCell ref="AG102:AG103"/>
    <mergeCell ref="AG106:AG107"/>
    <mergeCell ref="AG108:AG109"/>
    <mergeCell ref="AG113:AG114"/>
    <mergeCell ref="AG115:AG116"/>
    <mergeCell ref="AG117:AG118"/>
    <mergeCell ref="AG122:AG124"/>
    <mergeCell ref="AG125:AG126"/>
    <mergeCell ref="AG150:AG151"/>
    <mergeCell ref="AH5:AH6"/>
    <mergeCell ref="AH9:AH11"/>
    <mergeCell ref="AH13:AH14"/>
    <mergeCell ref="AH16:AH17"/>
    <mergeCell ref="AH18:AH19"/>
    <mergeCell ref="AH33:AH34"/>
    <mergeCell ref="AH35:AH36"/>
    <mergeCell ref="AH37:AH38"/>
    <mergeCell ref="AH39:AH40"/>
    <mergeCell ref="AH41:AH42"/>
    <mergeCell ref="AH43:AH45"/>
    <mergeCell ref="AH48:AH49"/>
    <mergeCell ref="AH58:AH59"/>
    <mergeCell ref="AH60:AH61"/>
    <mergeCell ref="AH63:AH64"/>
    <mergeCell ref="AH66:AH68"/>
    <mergeCell ref="AH70:AH71"/>
    <mergeCell ref="AF97:AF99"/>
    <mergeCell ref="AF102:AF103"/>
    <mergeCell ref="AF106:AF107"/>
    <mergeCell ref="AF108:AF109"/>
    <mergeCell ref="AF113:AF114"/>
    <mergeCell ref="AF115:AF116"/>
    <mergeCell ref="AF117:AF118"/>
    <mergeCell ref="AF122:AF124"/>
    <mergeCell ref="AF125:AF126"/>
    <mergeCell ref="AF150:AF151"/>
    <mergeCell ref="AG5:AG6"/>
    <mergeCell ref="AG9:AG11"/>
    <mergeCell ref="AG13:AG14"/>
    <mergeCell ref="AG16:AG17"/>
    <mergeCell ref="AG18:AG19"/>
    <mergeCell ref="AG33:AG34"/>
    <mergeCell ref="AG35:AG36"/>
    <mergeCell ref="AG37:AG38"/>
    <mergeCell ref="AG39:AG40"/>
    <mergeCell ref="AG41:AG42"/>
    <mergeCell ref="AG43:AG45"/>
    <mergeCell ref="AG48:AG49"/>
    <mergeCell ref="AG58:AG59"/>
    <mergeCell ref="AG60:AG61"/>
    <mergeCell ref="AG63:AG64"/>
    <mergeCell ref="AG66:AG68"/>
    <mergeCell ref="AG70:AG71"/>
    <mergeCell ref="AG72:AG73"/>
    <mergeCell ref="AG74:AG75"/>
    <mergeCell ref="AG77:AG79"/>
    <mergeCell ref="AG80:AG81"/>
    <mergeCell ref="AG82:AG83"/>
    <mergeCell ref="AE113:AE114"/>
    <mergeCell ref="AE115:AE116"/>
    <mergeCell ref="AE117:AE118"/>
    <mergeCell ref="AE122:AE124"/>
    <mergeCell ref="AE125:AE126"/>
    <mergeCell ref="AE150:AE151"/>
    <mergeCell ref="AF9:AF11"/>
    <mergeCell ref="AF13:AF14"/>
    <mergeCell ref="AF16:AF17"/>
    <mergeCell ref="AF18:AF19"/>
    <mergeCell ref="AF33:AF34"/>
    <mergeCell ref="AF35:AF36"/>
    <mergeCell ref="AF37:AF38"/>
    <mergeCell ref="AF39:AF40"/>
    <mergeCell ref="AF41:AF42"/>
    <mergeCell ref="AF43:AF45"/>
    <mergeCell ref="AF48:AF49"/>
    <mergeCell ref="AF58:AF59"/>
    <mergeCell ref="AF60:AF61"/>
    <mergeCell ref="AF63:AF64"/>
    <mergeCell ref="AF66:AF68"/>
    <mergeCell ref="AF70:AF71"/>
    <mergeCell ref="AF72:AF73"/>
    <mergeCell ref="AF74:AF75"/>
    <mergeCell ref="AF77:AF79"/>
    <mergeCell ref="AF80:AF81"/>
    <mergeCell ref="AF82:AF83"/>
    <mergeCell ref="AF84:AF85"/>
    <mergeCell ref="AF86:AF87"/>
    <mergeCell ref="AF88:AF89"/>
    <mergeCell ref="AF90:AF91"/>
    <mergeCell ref="AF95:AF96"/>
    <mergeCell ref="AD125:AD126"/>
    <mergeCell ref="AD150:AD151"/>
    <mergeCell ref="AE9:AE11"/>
    <mergeCell ref="AE13:AE14"/>
    <mergeCell ref="AE16:AE17"/>
    <mergeCell ref="AE18:AE19"/>
    <mergeCell ref="AE33:AE34"/>
    <mergeCell ref="AE35:AE36"/>
    <mergeCell ref="AE37:AE38"/>
    <mergeCell ref="AE39:AE40"/>
    <mergeCell ref="AE41:AE42"/>
    <mergeCell ref="AE43:AE45"/>
    <mergeCell ref="AE48:AE49"/>
    <mergeCell ref="AE58:AE59"/>
    <mergeCell ref="AE60:AE61"/>
    <mergeCell ref="AE63:AE64"/>
    <mergeCell ref="AE66:AE68"/>
    <mergeCell ref="AE70:AE71"/>
    <mergeCell ref="AE72:AE73"/>
    <mergeCell ref="AE74:AE75"/>
    <mergeCell ref="AE77:AE79"/>
    <mergeCell ref="AE80:AE81"/>
    <mergeCell ref="AE82:AE83"/>
    <mergeCell ref="AE84:AE85"/>
    <mergeCell ref="AE86:AE87"/>
    <mergeCell ref="AE88:AE89"/>
    <mergeCell ref="AE90:AE91"/>
    <mergeCell ref="AE95:AE96"/>
    <mergeCell ref="AE97:AE99"/>
    <mergeCell ref="AE102:AE103"/>
    <mergeCell ref="AE106:AE107"/>
    <mergeCell ref="AE108:AE109"/>
    <mergeCell ref="AD74:AD75"/>
    <mergeCell ref="AD77:AD79"/>
    <mergeCell ref="AD80:AD81"/>
    <mergeCell ref="AD82:AD83"/>
    <mergeCell ref="AD84:AD85"/>
    <mergeCell ref="AD86:AD87"/>
    <mergeCell ref="AD88:AD89"/>
    <mergeCell ref="AD90:AD91"/>
    <mergeCell ref="AD95:AD96"/>
    <mergeCell ref="AD97:AD99"/>
    <mergeCell ref="AD102:AD103"/>
    <mergeCell ref="AD106:AD107"/>
    <mergeCell ref="AD108:AD109"/>
    <mergeCell ref="AD113:AD114"/>
    <mergeCell ref="AD115:AD116"/>
    <mergeCell ref="AD117:AD118"/>
    <mergeCell ref="AD122:AD124"/>
    <mergeCell ref="AD9:AD11"/>
    <mergeCell ref="AD13:AD14"/>
    <mergeCell ref="AD16:AD17"/>
    <mergeCell ref="AD18:AD19"/>
    <mergeCell ref="AD33:AD34"/>
    <mergeCell ref="AD35:AD36"/>
    <mergeCell ref="AD37:AD38"/>
    <mergeCell ref="AD39:AD40"/>
    <mergeCell ref="AD41:AD42"/>
    <mergeCell ref="AD43:AD45"/>
    <mergeCell ref="AD48:AD49"/>
    <mergeCell ref="AD58:AD59"/>
    <mergeCell ref="AD60:AD61"/>
    <mergeCell ref="AD63:AD64"/>
    <mergeCell ref="AD66:AD68"/>
    <mergeCell ref="AD70:AD71"/>
    <mergeCell ref="AD72:AD73"/>
    <mergeCell ref="AC80:AC81"/>
    <mergeCell ref="AC82:AC83"/>
    <mergeCell ref="AC84:AC85"/>
    <mergeCell ref="AC86:AC87"/>
    <mergeCell ref="AC88:AC89"/>
    <mergeCell ref="AC90:AC91"/>
    <mergeCell ref="AC95:AC96"/>
    <mergeCell ref="AC97:AC99"/>
    <mergeCell ref="AC102:AC103"/>
    <mergeCell ref="AC106:AC107"/>
    <mergeCell ref="AC108:AC109"/>
    <mergeCell ref="AC113:AC114"/>
    <mergeCell ref="AC115:AC116"/>
    <mergeCell ref="AC117:AC118"/>
    <mergeCell ref="AC122:AC124"/>
    <mergeCell ref="AC125:AC126"/>
    <mergeCell ref="AC150:AC151"/>
    <mergeCell ref="AB88:AB89"/>
    <mergeCell ref="AB90:AB91"/>
    <mergeCell ref="AB95:AB96"/>
    <mergeCell ref="AB97:AB99"/>
    <mergeCell ref="AB102:AB103"/>
    <mergeCell ref="AB106:AB107"/>
    <mergeCell ref="AB108:AB109"/>
    <mergeCell ref="AB113:AB114"/>
    <mergeCell ref="AB115:AB116"/>
    <mergeCell ref="AB117:AB118"/>
    <mergeCell ref="AB122:AB124"/>
    <mergeCell ref="AB125:AB126"/>
    <mergeCell ref="AB150:AB151"/>
    <mergeCell ref="AC9:AC11"/>
    <mergeCell ref="AC13:AC14"/>
    <mergeCell ref="AC16:AC17"/>
    <mergeCell ref="AC18:AC19"/>
    <mergeCell ref="AC33:AC34"/>
    <mergeCell ref="AC35:AC36"/>
    <mergeCell ref="AC37:AC38"/>
    <mergeCell ref="AC39:AC40"/>
    <mergeCell ref="AC41:AC42"/>
    <mergeCell ref="AC43:AC45"/>
    <mergeCell ref="AC48:AC49"/>
    <mergeCell ref="AC58:AC59"/>
    <mergeCell ref="AC60:AC61"/>
    <mergeCell ref="AC63:AC64"/>
    <mergeCell ref="AC66:AC68"/>
    <mergeCell ref="AC70:AC71"/>
    <mergeCell ref="AC72:AC73"/>
    <mergeCell ref="AC74:AC75"/>
    <mergeCell ref="AC77:AC79"/>
    <mergeCell ref="AA102:AA103"/>
    <mergeCell ref="AA106:AA107"/>
    <mergeCell ref="AA108:AA109"/>
    <mergeCell ref="AA113:AA114"/>
    <mergeCell ref="AA115:AA116"/>
    <mergeCell ref="AA117:AA118"/>
    <mergeCell ref="AA122:AA124"/>
    <mergeCell ref="AA125:AA126"/>
    <mergeCell ref="AA150:AA151"/>
    <mergeCell ref="AB9:AB11"/>
    <mergeCell ref="AB13:AB14"/>
    <mergeCell ref="AB16:AB17"/>
    <mergeCell ref="AB18:AB19"/>
    <mergeCell ref="AB33:AB34"/>
    <mergeCell ref="AB35:AB36"/>
    <mergeCell ref="AB37:AB38"/>
    <mergeCell ref="AB39:AB40"/>
    <mergeCell ref="AB41:AB42"/>
    <mergeCell ref="AB43:AB45"/>
    <mergeCell ref="AB48:AB49"/>
    <mergeCell ref="AB58:AB59"/>
    <mergeCell ref="AB60:AB61"/>
    <mergeCell ref="AB63:AB64"/>
    <mergeCell ref="AB66:AB68"/>
    <mergeCell ref="AB70:AB71"/>
    <mergeCell ref="AB72:AB73"/>
    <mergeCell ref="AB74:AB75"/>
    <mergeCell ref="AB77:AB79"/>
    <mergeCell ref="AB80:AB81"/>
    <mergeCell ref="AB82:AB83"/>
    <mergeCell ref="AB84:AB85"/>
    <mergeCell ref="AB86:AB87"/>
    <mergeCell ref="Z115:Z116"/>
    <mergeCell ref="Z117:Z118"/>
    <mergeCell ref="Z122:Z124"/>
    <mergeCell ref="Z125:Z126"/>
    <mergeCell ref="Z150:Z151"/>
    <mergeCell ref="AA9:AA11"/>
    <mergeCell ref="AA13:AA14"/>
    <mergeCell ref="AA16:AA17"/>
    <mergeCell ref="AA18:AA19"/>
    <mergeCell ref="AA33:AA34"/>
    <mergeCell ref="AA35:AA36"/>
    <mergeCell ref="AA37:AA38"/>
    <mergeCell ref="AA39:AA40"/>
    <mergeCell ref="AA41:AA42"/>
    <mergeCell ref="AA43:AA45"/>
    <mergeCell ref="AA48:AA49"/>
    <mergeCell ref="AA58:AA59"/>
    <mergeCell ref="AA60:AA61"/>
    <mergeCell ref="AA63:AA64"/>
    <mergeCell ref="AA66:AA68"/>
    <mergeCell ref="AA70:AA71"/>
    <mergeCell ref="AA72:AA73"/>
    <mergeCell ref="AA74:AA75"/>
    <mergeCell ref="AA77:AA79"/>
    <mergeCell ref="AA80:AA81"/>
    <mergeCell ref="AA82:AA83"/>
    <mergeCell ref="AA84:AA85"/>
    <mergeCell ref="AA86:AA87"/>
    <mergeCell ref="AA88:AA89"/>
    <mergeCell ref="AA90:AA91"/>
    <mergeCell ref="AA95:AA96"/>
    <mergeCell ref="AA97:AA99"/>
    <mergeCell ref="Y150:Y151"/>
    <mergeCell ref="Z9:Z11"/>
    <mergeCell ref="Z13:Z14"/>
    <mergeCell ref="Z16:Z17"/>
    <mergeCell ref="Z18:Z19"/>
    <mergeCell ref="Z33:Z34"/>
    <mergeCell ref="Z35:Z36"/>
    <mergeCell ref="Z37:Z38"/>
    <mergeCell ref="Z39:Z40"/>
    <mergeCell ref="Z41:Z42"/>
    <mergeCell ref="Z43:Z45"/>
    <mergeCell ref="Z48:Z49"/>
    <mergeCell ref="Z58:Z59"/>
    <mergeCell ref="Z60:Z61"/>
    <mergeCell ref="Z63:Z64"/>
    <mergeCell ref="Z66:Z68"/>
    <mergeCell ref="Z70:Z71"/>
    <mergeCell ref="Z72:Z73"/>
    <mergeCell ref="Z74:Z75"/>
    <mergeCell ref="Z77:Z79"/>
    <mergeCell ref="Z80:Z81"/>
    <mergeCell ref="Z82:Z83"/>
    <mergeCell ref="Z84:Z85"/>
    <mergeCell ref="Z86:Z87"/>
    <mergeCell ref="Z88:Z89"/>
    <mergeCell ref="Z90:Z91"/>
    <mergeCell ref="Z95:Z96"/>
    <mergeCell ref="Z97:Z99"/>
    <mergeCell ref="Z102:Z103"/>
    <mergeCell ref="Z106:Z107"/>
    <mergeCell ref="Z108:Z109"/>
    <mergeCell ref="Z113:Z114"/>
    <mergeCell ref="X150:X151"/>
    <mergeCell ref="Y9:Y11"/>
    <mergeCell ref="Y13:Y14"/>
    <mergeCell ref="Y16:Y17"/>
    <mergeCell ref="Y18:Y19"/>
    <mergeCell ref="Y33:Y34"/>
    <mergeCell ref="Y35:Y36"/>
    <mergeCell ref="Y37:Y38"/>
    <mergeCell ref="Y39:Y40"/>
    <mergeCell ref="Y41:Y42"/>
    <mergeCell ref="Y43:Y45"/>
    <mergeCell ref="Y48:Y49"/>
    <mergeCell ref="Y58:Y59"/>
    <mergeCell ref="Y60:Y61"/>
    <mergeCell ref="Y63:Y64"/>
    <mergeCell ref="Y66:Y68"/>
    <mergeCell ref="Y70:Y71"/>
    <mergeCell ref="Y72:Y73"/>
    <mergeCell ref="Y74:Y75"/>
    <mergeCell ref="Y77:Y79"/>
    <mergeCell ref="Y80:Y81"/>
    <mergeCell ref="Y82:Y83"/>
    <mergeCell ref="Y84:Y85"/>
    <mergeCell ref="Y86:Y87"/>
    <mergeCell ref="Y88:Y89"/>
    <mergeCell ref="Y90:Y91"/>
    <mergeCell ref="Y95:Y96"/>
    <mergeCell ref="Y97:Y99"/>
    <mergeCell ref="Y102:Y103"/>
    <mergeCell ref="Y106:Y107"/>
    <mergeCell ref="Y113:Y114"/>
    <mergeCell ref="Y115:Y116"/>
    <mergeCell ref="X77:X79"/>
    <mergeCell ref="X80:X81"/>
    <mergeCell ref="X82:X83"/>
    <mergeCell ref="X84:X85"/>
    <mergeCell ref="X86:X87"/>
    <mergeCell ref="X88:X89"/>
    <mergeCell ref="X90:X91"/>
    <mergeCell ref="X95:X96"/>
    <mergeCell ref="X97:X99"/>
    <mergeCell ref="X102:X103"/>
    <mergeCell ref="X106:X107"/>
    <mergeCell ref="X108:X109"/>
    <mergeCell ref="X113:X114"/>
    <mergeCell ref="X115:X116"/>
    <mergeCell ref="X117:X118"/>
    <mergeCell ref="X122:X124"/>
    <mergeCell ref="X125:X126"/>
    <mergeCell ref="W86:W87"/>
    <mergeCell ref="W88:W89"/>
    <mergeCell ref="W90:W91"/>
    <mergeCell ref="W95:W96"/>
    <mergeCell ref="W97:W99"/>
    <mergeCell ref="W102:W103"/>
    <mergeCell ref="W106:W107"/>
    <mergeCell ref="W108:W109"/>
    <mergeCell ref="W113:W114"/>
    <mergeCell ref="W115:W116"/>
    <mergeCell ref="W117:W118"/>
    <mergeCell ref="W122:W124"/>
    <mergeCell ref="W125:W126"/>
    <mergeCell ref="W150:W151"/>
    <mergeCell ref="X9:X11"/>
    <mergeCell ref="X13:X14"/>
    <mergeCell ref="X16:X17"/>
    <mergeCell ref="X18:X19"/>
    <mergeCell ref="X33:X34"/>
    <mergeCell ref="X35:X36"/>
    <mergeCell ref="X37:X38"/>
    <mergeCell ref="X39:X40"/>
    <mergeCell ref="X41:X42"/>
    <mergeCell ref="X43:X45"/>
    <mergeCell ref="X48:X49"/>
    <mergeCell ref="X58:X59"/>
    <mergeCell ref="X60:X61"/>
    <mergeCell ref="X63:X64"/>
    <mergeCell ref="X66:X68"/>
    <mergeCell ref="X70:X71"/>
    <mergeCell ref="X72:X73"/>
    <mergeCell ref="X74:X75"/>
    <mergeCell ref="V97:V99"/>
    <mergeCell ref="V102:V103"/>
    <mergeCell ref="V106:V107"/>
    <mergeCell ref="V108:V109"/>
    <mergeCell ref="V113:V114"/>
    <mergeCell ref="V115:V116"/>
    <mergeCell ref="V117:V118"/>
    <mergeCell ref="V122:V124"/>
    <mergeCell ref="V125:V126"/>
    <mergeCell ref="V150:V151"/>
    <mergeCell ref="W9:W11"/>
    <mergeCell ref="W13:W14"/>
    <mergeCell ref="W16:W17"/>
    <mergeCell ref="W18:W19"/>
    <mergeCell ref="W33:W34"/>
    <mergeCell ref="W35:W36"/>
    <mergeCell ref="W37:W38"/>
    <mergeCell ref="W39:W40"/>
    <mergeCell ref="W41:W42"/>
    <mergeCell ref="W43:W45"/>
    <mergeCell ref="W48:W49"/>
    <mergeCell ref="W58:W59"/>
    <mergeCell ref="W60:W61"/>
    <mergeCell ref="W63:W64"/>
    <mergeCell ref="W66:W68"/>
    <mergeCell ref="W70:W71"/>
    <mergeCell ref="W72:W73"/>
    <mergeCell ref="W74:W75"/>
    <mergeCell ref="W77:W79"/>
    <mergeCell ref="W80:W81"/>
    <mergeCell ref="W82:W83"/>
    <mergeCell ref="W84:W85"/>
    <mergeCell ref="U113:U114"/>
    <mergeCell ref="U115:U116"/>
    <mergeCell ref="U117:U118"/>
    <mergeCell ref="U122:U124"/>
    <mergeCell ref="U125:U126"/>
    <mergeCell ref="U150:U151"/>
    <mergeCell ref="V9:V11"/>
    <mergeCell ref="V13:V14"/>
    <mergeCell ref="V16:V17"/>
    <mergeCell ref="V18:V19"/>
    <mergeCell ref="V33:V34"/>
    <mergeCell ref="V35:V36"/>
    <mergeCell ref="V37:V38"/>
    <mergeCell ref="V39:V40"/>
    <mergeCell ref="V41:V42"/>
    <mergeCell ref="V43:V45"/>
    <mergeCell ref="V48:V49"/>
    <mergeCell ref="V58:V59"/>
    <mergeCell ref="V60:V61"/>
    <mergeCell ref="V63:V64"/>
    <mergeCell ref="V66:V68"/>
    <mergeCell ref="V70:V71"/>
    <mergeCell ref="V72:V73"/>
    <mergeCell ref="V74:V75"/>
    <mergeCell ref="V77:V79"/>
    <mergeCell ref="V80:V81"/>
    <mergeCell ref="V82:V83"/>
    <mergeCell ref="V84:V85"/>
    <mergeCell ref="V86:V87"/>
    <mergeCell ref="V88:V89"/>
    <mergeCell ref="V90:V91"/>
    <mergeCell ref="V95:V96"/>
    <mergeCell ref="T125:T126"/>
    <mergeCell ref="T150:T151"/>
    <mergeCell ref="U9:U11"/>
    <mergeCell ref="U13:U14"/>
    <mergeCell ref="U16:U17"/>
    <mergeCell ref="U18:U19"/>
    <mergeCell ref="U33:U34"/>
    <mergeCell ref="U35:U36"/>
    <mergeCell ref="U37:U38"/>
    <mergeCell ref="U39:U40"/>
    <mergeCell ref="U41:U42"/>
    <mergeCell ref="U43:U45"/>
    <mergeCell ref="U48:U49"/>
    <mergeCell ref="U58:U59"/>
    <mergeCell ref="U60:U61"/>
    <mergeCell ref="U63:U64"/>
    <mergeCell ref="U66:U68"/>
    <mergeCell ref="U70:U71"/>
    <mergeCell ref="U72:U73"/>
    <mergeCell ref="U74:U75"/>
    <mergeCell ref="U77:U79"/>
    <mergeCell ref="U80:U81"/>
    <mergeCell ref="U82:U83"/>
    <mergeCell ref="U84:U85"/>
    <mergeCell ref="U86:U87"/>
    <mergeCell ref="U88:U89"/>
    <mergeCell ref="U90:U91"/>
    <mergeCell ref="U95:U96"/>
    <mergeCell ref="U97:U99"/>
    <mergeCell ref="U102:U103"/>
    <mergeCell ref="U106:U107"/>
    <mergeCell ref="U108:U109"/>
    <mergeCell ref="T74:T75"/>
    <mergeCell ref="T77:T79"/>
    <mergeCell ref="T80:T81"/>
    <mergeCell ref="T82:T83"/>
    <mergeCell ref="T84:T85"/>
    <mergeCell ref="T86:T87"/>
    <mergeCell ref="T88:T89"/>
    <mergeCell ref="T90:T91"/>
    <mergeCell ref="T95:T96"/>
    <mergeCell ref="T97:T99"/>
    <mergeCell ref="T102:T103"/>
    <mergeCell ref="T106:T107"/>
    <mergeCell ref="T108:T109"/>
    <mergeCell ref="T113:T114"/>
    <mergeCell ref="T115:T116"/>
    <mergeCell ref="T117:T118"/>
    <mergeCell ref="T122:T124"/>
    <mergeCell ref="S84:S85"/>
    <mergeCell ref="S86:S87"/>
    <mergeCell ref="S88:S89"/>
    <mergeCell ref="S90:S91"/>
    <mergeCell ref="S95:S96"/>
    <mergeCell ref="S97:S99"/>
    <mergeCell ref="S102:S103"/>
    <mergeCell ref="S106:S107"/>
    <mergeCell ref="S108:S109"/>
    <mergeCell ref="S113:S114"/>
    <mergeCell ref="S115:S116"/>
    <mergeCell ref="S117:S118"/>
    <mergeCell ref="S122:S124"/>
    <mergeCell ref="S125:S126"/>
    <mergeCell ref="S150:S151"/>
    <mergeCell ref="T9:T11"/>
    <mergeCell ref="T13:T14"/>
    <mergeCell ref="T16:T17"/>
    <mergeCell ref="T18:T19"/>
    <mergeCell ref="T33:T34"/>
    <mergeCell ref="T35:T36"/>
    <mergeCell ref="T37:T38"/>
    <mergeCell ref="T39:T40"/>
    <mergeCell ref="T41:T42"/>
    <mergeCell ref="T43:T45"/>
    <mergeCell ref="T48:T49"/>
    <mergeCell ref="T58:T59"/>
    <mergeCell ref="T60:T61"/>
    <mergeCell ref="T63:T64"/>
    <mergeCell ref="T66:T68"/>
    <mergeCell ref="T70:T71"/>
    <mergeCell ref="T72:T73"/>
    <mergeCell ref="R95:R96"/>
    <mergeCell ref="R97:R99"/>
    <mergeCell ref="R102:R103"/>
    <mergeCell ref="R106:R107"/>
    <mergeCell ref="R108:R109"/>
    <mergeCell ref="R113:R114"/>
    <mergeCell ref="R115:R116"/>
    <mergeCell ref="R117:R118"/>
    <mergeCell ref="R122:R124"/>
    <mergeCell ref="R125:R126"/>
    <mergeCell ref="R150:R151"/>
    <mergeCell ref="S9:S11"/>
    <mergeCell ref="S13:S14"/>
    <mergeCell ref="S16:S17"/>
    <mergeCell ref="S18:S19"/>
    <mergeCell ref="S33:S34"/>
    <mergeCell ref="S35:S36"/>
    <mergeCell ref="S37:S38"/>
    <mergeCell ref="S39:S40"/>
    <mergeCell ref="S41:S42"/>
    <mergeCell ref="S43:S45"/>
    <mergeCell ref="S48:S49"/>
    <mergeCell ref="S58:S59"/>
    <mergeCell ref="S60:S61"/>
    <mergeCell ref="S63:S64"/>
    <mergeCell ref="S66:S68"/>
    <mergeCell ref="S70:S71"/>
    <mergeCell ref="S72:S73"/>
    <mergeCell ref="S74:S75"/>
    <mergeCell ref="S77:S79"/>
    <mergeCell ref="S80:S81"/>
    <mergeCell ref="S82:S83"/>
    <mergeCell ref="Q108:Q109"/>
    <mergeCell ref="Q113:Q114"/>
    <mergeCell ref="Q115:Q116"/>
    <mergeCell ref="Q117:Q118"/>
    <mergeCell ref="Q122:Q124"/>
    <mergeCell ref="Q125:Q126"/>
    <mergeCell ref="Q150:Q151"/>
    <mergeCell ref="R9:R11"/>
    <mergeCell ref="R13:R14"/>
    <mergeCell ref="R16:R17"/>
    <mergeCell ref="R18:R19"/>
    <mergeCell ref="R33:R34"/>
    <mergeCell ref="R35:R36"/>
    <mergeCell ref="R37:R38"/>
    <mergeCell ref="R39:R40"/>
    <mergeCell ref="R41:R42"/>
    <mergeCell ref="R43:R45"/>
    <mergeCell ref="R48:R49"/>
    <mergeCell ref="R58:R59"/>
    <mergeCell ref="R60:R61"/>
    <mergeCell ref="R63:R64"/>
    <mergeCell ref="R66:R68"/>
    <mergeCell ref="R70:R71"/>
    <mergeCell ref="R72:R73"/>
    <mergeCell ref="R74:R75"/>
    <mergeCell ref="R77:R79"/>
    <mergeCell ref="R80:R81"/>
    <mergeCell ref="R82:R83"/>
    <mergeCell ref="R84:R85"/>
    <mergeCell ref="R86:R87"/>
    <mergeCell ref="R88:R89"/>
    <mergeCell ref="R90:R91"/>
    <mergeCell ref="P122:P124"/>
    <mergeCell ref="P125:P126"/>
    <mergeCell ref="P150:P151"/>
    <mergeCell ref="Q9:Q11"/>
    <mergeCell ref="Q13:Q14"/>
    <mergeCell ref="Q16:Q17"/>
    <mergeCell ref="Q18:Q19"/>
    <mergeCell ref="Q33:Q34"/>
    <mergeCell ref="Q35:Q36"/>
    <mergeCell ref="Q37:Q38"/>
    <mergeCell ref="Q39:Q40"/>
    <mergeCell ref="Q41:Q42"/>
    <mergeCell ref="Q43:Q45"/>
    <mergeCell ref="Q48:Q49"/>
    <mergeCell ref="Q58:Q59"/>
    <mergeCell ref="Q60:Q61"/>
    <mergeCell ref="Q63:Q64"/>
    <mergeCell ref="Q66:Q68"/>
    <mergeCell ref="Q70:Q71"/>
    <mergeCell ref="Q72:Q73"/>
    <mergeCell ref="Q74:Q75"/>
    <mergeCell ref="Q77:Q79"/>
    <mergeCell ref="Q80:Q81"/>
    <mergeCell ref="Q82:Q83"/>
    <mergeCell ref="Q84:Q85"/>
    <mergeCell ref="Q86:Q87"/>
    <mergeCell ref="Q88:Q89"/>
    <mergeCell ref="Q90:Q91"/>
    <mergeCell ref="Q95:Q96"/>
    <mergeCell ref="Q97:Q99"/>
    <mergeCell ref="Q102:Q103"/>
    <mergeCell ref="Q106:Q107"/>
    <mergeCell ref="P72:P73"/>
    <mergeCell ref="P74:P75"/>
    <mergeCell ref="P77:P79"/>
    <mergeCell ref="P80:P81"/>
    <mergeCell ref="P82:P83"/>
    <mergeCell ref="P84:P85"/>
    <mergeCell ref="P86:P87"/>
    <mergeCell ref="P88:P89"/>
    <mergeCell ref="P90:P91"/>
    <mergeCell ref="P95:P96"/>
    <mergeCell ref="P97:P99"/>
    <mergeCell ref="P102:P103"/>
    <mergeCell ref="P106:P107"/>
    <mergeCell ref="P108:P109"/>
    <mergeCell ref="P113:P114"/>
    <mergeCell ref="P115:P116"/>
    <mergeCell ref="P117:P118"/>
    <mergeCell ref="P4:P6"/>
    <mergeCell ref="P9:P11"/>
    <mergeCell ref="P13:P14"/>
    <mergeCell ref="P16:P17"/>
    <mergeCell ref="P18:P19"/>
    <mergeCell ref="P33:P34"/>
    <mergeCell ref="P35:P36"/>
    <mergeCell ref="P37:P38"/>
    <mergeCell ref="P39:P40"/>
    <mergeCell ref="P41:P42"/>
    <mergeCell ref="P43:P45"/>
    <mergeCell ref="P48:P49"/>
    <mergeCell ref="P58:P59"/>
    <mergeCell ref="P60:P61"/>
    <mergeCell ref="P63:P64"/>
    <mergeCell ref="P66:P68"/>
    <mergeCell ref="P70:P71"/>
    <mergeCell ref="O80:O81"/>
    <mergeCell ref="O82:O83"/>
    <mergeCell ref="O84:O85"/>
    <mergeCell ref="O86:O87"/>
    <mergeCell ref="O88:O89"/>
    <mergeCell ref="O90:O91"/>
    <mergeCell ref="O95:O96"/>
    <mergeCell ref="O97:O99"/>
    <mergeCell ref="O102:O103"/>
    <mergeCell ref="O106:O107"/>
    <mergeCell ref="O108:O109"/>
    <mergeCell ref="O113:O114"/>
    <mergeCell ref="O115:O116"/>
    <mergeCell ref="O117:O118"/>
    <mergeCell ref="O122:O124"/>
    <mergeCell ref="O125:O126"/>
    <mergeCell ref="O150:O151"/>
    <mergeCell ref="N88:N89"/>
    <mergeCell ref="N90:N91"/>
    <mergeCell ref="N95:N96"/>
    <mergeCell ref="N97:N99"/>
    <mergeCell ref="N102:N103"/>
    <mergeCell ref="N106:N107"/>
    <mergeCell ref="N108:N109"/>
    <mergeCell ref="N113:N114"/>
    <mergeCell ref="N115:N116"/>
    <mergeCell ref="N117:N118"/>
    <mergeCell ref="N122:N124"/>
    <mergeCell ref="N125:N126"/>
    <mergeCell ref="N150:N151"/>
    <mergeCell ref="O9:O11"/>
    <mergeCell ref="O13:O14"/>
    <mergeCell ref="O16:O17"/>
    <mergeCell ref="O18:O19"/>
    <mergeCell ref="O33:O34"/>
    <mergeCell ref="O35:O36"/>
    <mergeCell ref="O37:O38"/>
    <mergeCell ref="O39:O40"/>
    <mergeCell ref="O41:O42"/>
    <mergeCell ref="O43:O45"/>
    <mergeCell ref="O48:O49"/>
    <mergeCell ref="O58:O59"/>
    <mergeCell ref="O60:O61"/>
    <mergeCell ref="O63:O64"/>
    <mergeCell ref="O66:O68"/>
    <mergeCell ref="O70:O71"/>
    <mergeCell ref="O72:O73"/>
    <mergeCell ref="O74:O75"/>
    <mergeCell ref="O77:O79"/>
    <mergeCell ref="M102:M103"/>
    <mergeCell ref="M106:M107"/>
    <mergeCell ref="M108:M109"/>
    <mergeCell ref="M113:M114"/>
    <mergeCell ref="M115:M116"/>
    <mergeCell ref="M117:M118"/>
    <mergeCell ref="M122:M124"/>
    <mergeCell ref="M125:M126"/>
    <mergeCell ref="M150:M151"/>
    <mergeCell ref="N9:N11"/>
    <mergeCell ref="N13:N14"/>
    <mergeCell ref="N16:N17"/>
    <mergeCell ref="N18:N19"/>
    <mergeCell ref="N33:N34"/>
    <mergeCell ref="N35:N36"/>
    <mergeCell ref="N37:N38"/>
    <mergeCell ref="N39:N40"/>
    <mergeCell ref="N41:N42"/>
    <mergeCell ref="N43:N45"/>
    <mergeCell ref="N48:N49"/>
    <mergeCell ref="N58:N59"/>
    <mergeCell ref="N60:N61"/>
    <mergeCell ref="N63:N64"/>
    <mergeCell ref="N66:N68"/>
    <mergeCell ref="N70:N71"/>
    <mergeCell ref="N72:N73"/>
    <mergeCell ref="N74:N75"/>
    <mergeCell ref="N77:N79"/>
    <mergeCell ref="N80:N81"/>
    <mergeCell ref="N82:N83"/>
    <mergeCell ref="N84:N85"/>
    <mergeCell ref="N86:N87"/>
    <mergeCell ref="L115:L116"/>
    <mergeCell ref="L117:L118"/>
    <mergeCell ref="L122:L124"/>
    <mergeCell ref="L125:L126"/>
    <mergeCell ref="L150:L151"/>
    <mergeCell ref="M9:M11"/>
    <mergeCell ref="M13:M14"/>
    <mergeCell ref="M16:M17"/>
    <mergeCell ref="M18:M19"/>
    <mergeCell ref="M33:M34"/>
    <mergeCell ref="M35:M36"/>
    <mergeCell ref="M37:M38"/>
    <mergeCell ref="M39:M40"/>
    <mergeCell ref="M41:M42"/>
    <mergeCell ref="M43:M45"/>
    <mergeCell ref="M48:M49"/>
    <mergeCell ref="M58:M59"/>
    <mergeCell ref="M60:M61"/>
    <mergeCell ref="M63:M64"/>
    <mergeCell ref="M66:M68"/>
    <mergeCell ref="M70:M71"/>
    <mergeCell ref="M72:M73"/>
    <mergeCell ref="M74:M75"/>
    <mergeCell ref="M77:M79"/>
    <mergeCell ref="M80:M81"/>
    <mergeCell ref="M82:M83"/>
    <mergeCell ref="M84:M85"/>
    <mergeCell ref="M86:M87"/>
    <mergeCell ref="M88:M89"/>
    <mergeCell ref="M90:M91"/>
    <mergeCell ref="M95:M96"/>
    <mergeCell ref="M97:M99"/>
    <mergeCell ref="K150:K151"/>
    <mergeCell ref="L9:L11"/>
    <mergeCell ref="L13:L14"/>
    <mergeCell ref="L16:L17"/>
    <mergeCell ref="L18:L19"/>
    <mergeCell ref="L33:L34"/>
    <mergeCell ref="L35:L36"/>
    <mergeCell ref="L37:L38"/>
    <mergeCell ref="L39:L40"/>
    <mergeCell ref="L41:L42"/>
    <mergeCell ref="L43:L45"/>
    <mergeCell ref="L48:L49"/>
    <mergeCell ref="L58:L59"/>
    <mergeCell ref="L60:L61"/>
    <mergeCell ref="L63:L64"/>
    <mergeCell ref="L66:L68"/>
    <mergeCell ref="L70:L71"/>
    <mergeCell ref="L72:L73"/>
    <mergeCell ref="L74:L75"/>
    <mergeCell ref="L77:L79"/>
    <mergeCell ref="L80:L81"/>
    <mergeCell ref="L82:L83"/>
    <mergeCell ref="L84:L85"/>
    <mergeCell ref="L86:L87"/>
    <mergeCell ref="L88:L89"/>
    <mergeCell ref="L90:L91"/>
    <mergeCell ref="L95:L96"/>
    <mergeCell ref="L97:L99"/>
    <mergeCell ref="L102:L103"/>
    <mergeCell ref="L106:L107"/>
    <mergeCell ref="L108:L109"/>
    <mergeCell ref="L113:L114"/>
    <mergeCell ref="K77:K79"/>
    <mergeCell ref="K80:K81"/>
    <mergeCell ref="K82:K83"/>
    <mergeCell ref="K84:K85"/>
    <mergeCell ref="K86:K87"/>
    <mergeCell ref="K88:K89"/>
    <mergeCell ref="K90:K91"/>
    <mergeCell ref="K95:K96"/>
    <mergeCell ref="K97:K99"/>
    <mergeCell ref="K102:K103"/>
    <mergeCell ref="K106:K107"/>
    <mergeCell ref="K108:K109"/>
    <mergeCell ref="K113:K114"/>
    <mergeCell ref="K115:K116"/>
    <mergeCell ref="K117:K118"/>
    <mergeCell ref="K122:K124"/>
    <mergeCell ref="K125:K126"/>
    <mergeCell ref="J86:J87"/>
    <mergeCell ref="J88:J89"/>
    <mergeCell ref="J90:J91"/>
    <mergeCell ref="J95:J96"/>
    <mergeCell ref="J97:J99"/>
    <mergeCell ref="J102:J103"/>
    <mergeCell ref="J106:J107"/>
    <mergeCell ref="J108:J109"/>
    <mergeCell ref="J113:J114"/>
    <mergeCell ref="J115:J116"/>
    <mergeCell ref="J117:J118"/>
    <mergeCell ref="J122:J124"/>
    <mergeCell ref="J125:J126"/>
    <mergeCell ref="J150:J151"/>
    <mergeCell ref="K9:K11"/>
    <mergeCell ref="K13:K14"/>
    <mergeCell ref="K16:K17"/>
    <mergeCell ref="K18:K19"/>
    <mergeCell ref="K33:K34"/>
    <mergeCell ref="K35:K36"/>
    <mergeCell ref="K37:K38"/>
    <mergeCell ref="K39:K40"/>
    <mergeCell ref="K41:K42"/>
    <mergeCell ref="K43:K45"/>
    <mergeCell ref="K48:K49"/>
    <mergeCell ref="K58:K59"/>
    <mergeCell ref="K60:K61"/>
    <mergeCell ref="K63:K64"/>
    <mergeCell ref="K66:K68"/>
    <mergeCell ref="K70:K71"/>
    <mergeCell ref="K72:K73"/>
    <mergeCell ref="K74:K75"/>
    <mergeCell ref="I102:I103"/>
    <mergeCell ref="I106:I107"/>
    <mergeCell ref="I108:I109"/>
    <mergeCell ref="I113:I114"/>
    <mergeCell ref="I115:I116"/>
    <mergeCell ref="I117:I118"/>
    <mergeCell ref="I122:I124"/>
    <mergeCell ref="I125:I126"/>
    <mergeCell ref="I150:I151"/>
    <mergeCell ref="J4:J6"/>
    <mergeCell ref="J9:J11"/>
    <mergeCell ref="J13:J14"/>
    <mergeCell ref="J16:J17"/>
    <mergeCell ref="J18:J19"/>
    <mergeCell ref="J33:J34"/>
    <mergeCell ref="J35:J36"/>
    <mergeCell ref="J37:J38"/>
    <mergeCell ref="J39:J40"/>
    <mergeCell ref="J41:J42"/>
    <mergeCell ref="J43:J45"/>
    <mergeCell ref="J48:J49"/>
    <mergeCell ref="J58:J59"/>
    <mergeCell ref="J60:J61"/>
    <mergeCell ref="J63:J64"/>
    <mergeCell ref="J66:J68"/>
    <mergeCell ref="J70:J71"/>
    <mergeCell ref="J72:J73"/>
    <mergeCell ref="J74:J75"/>
    <mergeCell ref="J77:J79"/>
    <mergeCell ref="J80:J81"/>
    <mergeCell ref="J82:J83"/>
    <mergeCell ref="J84:J85"/>
    <mergeCell ref="H117:H118"/>
    <mergeCell ref="H122:H124"/>
    <mergeCell ref="H125:H126"/>
    <mergeCell ref="H150:H151"/>
    <mergeCell ref="I4:I6"/>
    <mergeCell ref="I9:I11"/>
    <mergeCell ref="I13:I14"/>
    <mergeCell ref="I16:I17"/>
    <mergeCell ref="I18:I19"/>
    <mergeCell ref="I33:I34"/>
    <mergeCell ref="I35:I36"/>
    <mergeCell ref="I37:I38"/>
    <mergeCell ref="I39:I40"/>
    <mergeCell ref="I41:I42"/>
    <mergeCell ref="I43:I45"/>
    <mergeCell ref="I48:I49"/>
    <mergeCell ref="I58:I59"/>
    <mergeCell ref="I60:I61"/>
    <mergeCell ref="I63:I64"/>
    <mergeCell ref="I66:I68"/>
    <mergeCell ref="I70:I71"/>
    <mergeCell ref="I72:I73"/>
    <mergeCell ref="I74:I75"/>
    <mergeCell ref="I77:I79"/>
    <mergeCell ref="I80:I81"/>
    <mergeCell ref="I82:I83"/>
    <mergeCell ref="I84:I85"/>
    <mergeCell ref="I86:I87"/>
    <mergeCell ref="I88:I89"/>
    <mergeCell ref="I90:I91"/>
    <mergeCell ref="I95:I96"/>
    <mergeCell ref="I97:I99"/>
    <mergeCell ref="H70:H71"/>
    <mergeCell ref="H72:H73"/>
    <mergeCell ref="H74:H75"/>
    <mergeCell ref="H77:H79"/>
    <mergeCell ref="H80:H81"/>
    <mergeCell ref="H82:H83"/>
    <mergeCell ref="H84:H85"/>
    <mergeCell ref="H86:H87"/>
    <mergeCell ref="H88:H89"/>
    <mergeCell ref="H90:H91"/>
    <mergeCell ref="H95:H96"/>
    <mergeCell ref="H97:H99"/>
    <mergeCell ref="H102:H103"/>
    <mergeCell ref="H106:H107"/>
    <mergeCell ref="H108:H109"/>
    <mergeCell ref="H113:H114"/>
    <mergeCell ref="H115:H116"/>
    <mergeCell ref="G82:G83"/>
    <mergeCell ref="G84:G85"/>
    <mergeCell ref="G86:G87"/>
    <mergeCell ref="G88:G89"/>
    <mergeCell ref="G90:G91"/>
    <mergeCell ref="G95:G96"/>
    <mergeCell ref="G97:G99"/>
    <mergeCell ref="G102:G103"/>
    <mergeCell ref="G106:G107"/>
    <mergeCell ref="G108:G109"/>
    <mergeCell ref="G113:G114"/>
    <mergeCell ref="G115:G116"/>
    <mergeCell ref="G117:G118"/>
    <mergeCell ref="G122:G124"/>
    <mergeCell ref="G125:G126"/>
    <mergeCell ref="G150:G151"/>
    <mergeCell ref="H4:H6"/>
    <mergeCell ref="H9:H11"/>
    <mergeCell ref="H13:H14"/>
    <mergeCell ref="H16:H17"/>
    <mergeCell ref="H18:H19"/>
    <mergeCell ref="H33:H34"/>
    <mergeCell ref="H35:H36"/>
    <mergeCell ref="H37:H38"/>
    <mergeCell ref="H39:H40"/>
    <mergeCell ref="H41:H42"/>
    <mergeCell ref="H43:H45"/>
    <mergeCell ref="H48:H49"/>
    <mergeCell ref="H58:H59"/>
    <mergeCell ref="H60:H61"/>
    <mergeCell ref="H63:H64"/>
    <mergeCell ref="H66:H68"/>
    <mergeCell ref="F95:F96"/>
    <mergeCell ref="F97:F99"/>
    <mergeCell ref="F102:F103"/>
    <mergeCell ref="F106:F107"/>
    <mergeCell ref="F108:F109"/>
    <mergeCell ref="F113:F114"/>
    <mergeCell ref="F115:F116"/>
    <mergeCell ref="F117:F118"/>
    <mergeCell ref="F122:F124"/>
    <mergeCell ref="F125:F126"/>
    <mergeCell ref="F150:F151"/>
    <mergeCell ref="G4:G6"/>
    <mergeCell ref="G9:G11"/>
    <mergeCell ref="G13:G14"/>
    <mergeCell ref="G16:G17"/>
    <mergeCell ref="G18:G19"/>
    <mergeCell ref="G33:G34"/>
    <mergeCell ref="G35:G36"/>
    <mergeCell ref="G37:G38"/>
    <mergeCell ref="G39:G40"/>
    <mergeCell ref="G41:G42"/>
    <mergeCell ref="G43:G45"/>
    <mergeCell ref="G48:G49"/>
    <mergeCell ref="G58:G59"/>
    <mergeCell ref="G60:G61"/>
    <mergeCell ref="G63:G64"/>
    <mergeCell ref="G66:G68"/>
    <mergeCell ref="G70:G71"/>
    <mergeCell ref="G72:G73"/>
    <mergeCell ref="G74:G75"/>
    <mergeCell ref="G77:G79"/>
    <mergeCell ref="G80:G81"/>
    <mergeCell ref="E113:E114"/>
    <mergeCell ref="E115:E116"/>
    <mergeCell ref="E117:E118"/>
    <mergeCell ref="E122:E124"/>
    <mergeCell ref="E125:E126"/>
    <mergeCell ref="E150:E151"/>
    <mergeCell ref="F4:F6"/>
    <mergeCell ref="F9:F11"/>
    <mergeCell ref="F13:F14"/>
    <mergeCell ref="F16:F17"/>
    <mergeCell ref="F18:F19"/>
    <mergeCell ref="F33:F34"/>
    <mergeCell ref="F35:F36"/>
    <mergeCell ref="F37:F38"/>
    <mergeCell ref="F39:F40"/>
    <mergeCell ref="F41:F42"/>
    <mergeCell ref="F43:F45"/>
    <mergeCell ref="F48:F49"/>
    <mergeCell ref="F58:F59"/>
    <mergeCell ref="F60:F61"/>
    <mergeCell ref="F63:F64"/>
    <mergeCell ref="F66:F68"/>
    <mergeCell ref="F70:F71"/>
    <mergeCell ref="F72:F73"/>
    <mergeCell ref="F74:F75"/>
    <mergeCell ref="F77:F79"/>
    <mergeCell ref="F80:F81"/>
    <mergeCell ref="F82:F83"/>
    <mergeCell ref="F84:F85"/>
    <mergeCell ref="F86:F87"/>
    <mergeCell ref="F88:F89"/>
    <mergeCell ref="F90:F91"/>
    <mergeCell ref="D150:D151"/>
    <mergeCell ref="E4:E6"/>
    <mergeCell ref="E9:E11"/>
    <mergeCell ref="E13:E14"/>
    <mergeCell ref="E16:E17"/>
    <mergeCell ref="E18:E19"/>
    <mergeCell ref="E33:E34"/>
    <mergeCell ref="E35:E36"/>
    <mergeCell ref="E37:E38"/>
    <mergeCell ref="E39:E40"/>
    <mergeCell ref="E41:E42"/>
    <mergeCell ref="E43:E45"/>
    <mergeCell ref="E48:E49"/>
    <mergeCell ref="E58:E59"/>
    <mergeCell ref="E60:E61"/>
    <mergeCell ref="E63:E64"/>
    <mergeCell ref="E66:E68"/>
    <mergeCell ref="E70:E71"/>
    <mergeCell ref="E72:E73"/>
    <mergeCell ref="E74:E75"/>
    <mergeCell ref="E77:E79"/>
    <mergeCell ref="E80:E81"/>
    <mergeCell ref="E82:E83"/>
    <mergeCell ref="E84:E85"/>
    <mergeCell ref="E86:E87"/>
    <mergeCell ref="E88:E89"/>
    <mergeCell ref="E90:E91"/>
    <mergeCell ref="E95:E96"/>
    <mergeCell ref="E97:E99"/>
    <mergeCell ref="E102:E103"/>
    <mergeCell ref="E106:E107"/>
    <mergeCell ref="E108:E109"/>
    <mergeCell ref="D77:D79"/>
    <mergeCell ref="D80:D81"/>
    <mergeCell ref="D82:D83"/>
    <mergeCell ref="D84:D85"/>
    <mergeCell ref="D86:D87"/>
    <mergeCell ref="D88:D89"/>
    <mergeCell ref="D90:D91"/>
    <mergeCell ref="D95:D96"/>
    <mergeCell ref="D97:D99"/>
    <mergeCell ref="D102:D103"/>
    <mergeCell ref="D106:D107"/>
    <mergeCell ref="D108:D109"/>
    <mergeCell ref="D113:D114"/>
    <mergeCell ref="D115:D116"/>
    <mergeCell ref="D117:D118"/>
    <mergeCell ref="D122:D124"/>
    <mergeCell ref="D125:D126"/>
    <mergeCell ref="C88:C89"/>
    <mergeCell ref="C90:C91"/>
    <mergeCell ref="C95:C96"/>
    <mergeCell ref="C97:C99"/>
    <mergeCell ref="C102:C103"/>
    <mergeCell ref="C106:C107"/>
    <mergeCell ref="C108:C109"/>
    <mergeCell ref="C113:C114"/>
    <mergeCell ref="C115:C116"/>
    <mergeCell ref="C117:C118"/>
    <mergeCell ref="C122:C124"/>
    <mergeCell ref="C125:C126"/>
    <mergeCell ref="C150:C151"/>
    <mergeCell ref="D4:D6"/>
    <mergeCell ref="D9:D11"/>
    <mergeCell ref="D13:D14"/>
    <mergeCell ref="D16:D17"/>
    <mergeCell ref="D18:D19"/>
    <mergeCell ref="D33:D34"/>
    <mergeCell ref="D35:D36"/>
    <mergeCell ref="D37:D38"/>
    <mergeCell ref="D39:D40"/>
    <mergeCell ref="D41:D42"/>
    <mergeCell ref="D43:D45"/>
    <mergeCell ref="D48:D49"/>
    <mergeCell ref="D58:D59"/>
    <mergeCell ref="D60:D61"/>
    <mergeCell ref="D63:D64"/>
    <mergeCell ref="D66:D68"/>
    <mergeCell ref="D70:D71"/>
    <mergeCell ref="D72:D73"/>
    <mergeCell ref="D74:D75"/>
    <mergeCell ref="B106:B107"/>
    <mergeCell ref="B108:B109"/>
    <mergeCell ref="B113:B114"/>
    <mergeCell ref="B115:B116"/>
    <mergeCell ref="B117:B118"/>
    <mergeCell ref="B122:B124"/>
    <mergeCell ref="B125:B126"/>
    <mergeCell ref="B150:B151"/>
    <mergeCell ref="C4:C6"/>
    <mergeCell ref="C9:C11"/>
    <mergeCell ref="C13:C14"/>
    <mergeCell ref="C16:C17"/>
    <mergeCell ref="C18:C19"/>
    <mergeCell ref="C33:C34"/>
    <mergeCell ref="C35:C36"/>
    <mergeCell ref="C37:C38"/>
    <mergeCell ref="C39:C40"/>
    <mergeCell ref="C41:C42"/>
    <mergeCell ref="C43:C45"/>
    <mergeCell ref="C48:C49"/>
    <mergeCell ref="C58:C59"/>
    <mergeCell ref="C60:C61"/>
    <mergeCell ref="C63:C64"/>
    <mergeCell ref="C66:C68"/>
    <mergeCell ref="C70:C71"/>
    <mergeCell ref="C72:C73"/>
    <mergeCell ref="C74:C75"/>
    <mergeCell ref="C77:C79"/>
    <mergeCell ref="C80:C81"/>
    <mergeCell ref="C82:C83"/>
    <mergeCell ref="C84:C85"/>
    <mergeCell ref="C86:C87"/>
    <mergeCell ref="A122:A124"/>
    <mergeCell ref="A125:A126"/>
    <mergeCell ref="A150:A151"/>
    <mergeCell ref="B4:B6"/>
    <mergeCell ref="B9:B11"/>
    <mergeCell ref="B13:B14"/>
    <mergeCell ref="B16:B17"/>
    <mergeCell ref="B18:B19"/>
    <mergeCell ref="B33:B34"/>
    <mergeCell ref="B35:B36"/>
    <mergeCell ref="B37:B38"/>
    <mergeCell ref="B39:B40"/>
    <mergeCell ref="B41:B42"/>
    <mergeCell ref="B43:B45"/>
    <mergeCell ref="B48:B49"/>
    <mergeCell ref="B58:B59"/>
    <mergeCell ref="B60:B61"/>
    <mergeCell ref="B63:B64"/>
    <mergeCell ref="B66:B68"/>
    <mergeCell ref="B70:B71"/>
    <mergeCell ref="B72:B73"/>
    <mergeCell ref="B74:B75"/>
    <mergeCell ref="B77:B79"/>
    <mergeCell ref="B80:B81"/>
    <mergeCell ref="B82:B83"/>
    <mergeCell ref="B84:B85"/>
    <mergeCell ref="B86:B87"/>
    <mergeCell ref="B88:B89"/>
    <mergeCell ref="B90:B91"/>
    <mergeCell ref="B95:B96"/>
    <mergeCell ref="B97:B99"/>
    <mergeCell ref="B102:B103"/>
    <mergeCell ref="A72:A73"/>
    <mergeCell ref="A74:A75"/>
    <mergeCell ref="A77:A79"/>
    <mergeCell ref="A80:A81"/>
    <mergeCell ref="A82:A83"/>
    <mergeCell ref="A84:A85"/>
    <mergeCell ref="A86:A87"/>
    <mergeCell ref="A88:A89"/>
    <mergeCell ref="A90:A91"/>
    <mergeCell ref="A95:A96"/>
    <mergeCell ref="A97:A99"/>
    <mergeCell ref="A102:A103"/>
    <mergeCell ref="A106:A107"/>
    <mergeCell ref="A108:A109"/>
    <mergeCell ref="A113:A114"/>
    <mergeCell ref="A115:A116"/>
    <mergeCell ref="A117:A118"/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8:H8"/>
    <mergeCell ref="A127:H127"/>
    <mergeCell ref="A164:H164"/>
    <mergeCell ref="A4:A6"/>
    <mergeCell ref="A9:A11"/>
    <mergeCell ref="A13:A14"/>
    <mergeCell ref="A16:A17"/>
    <mergeCell ref="A18:A19"/>
    <mergeCell ref="A33:A34"/>
    <mergeCell ref="A35:A36"/>
    <mergeCell ref="A37:A38"/>
    <mergeCell ref="A39:A40"/>
    <mergeCell ref="A41:A42"/>
    <mergeCell ref="A43:A45"/>
    <mergeCell ref="A48:A49"/>
    <mergeCell ref="A58:A59"/>
    <mergeCell ref="A60:A61"/>
    <mergeCell ref="A63:A64"/>
    <mergeCell ref="A66:A68"/>
    <mergeCell ref="A70:A71"/>
  </mergeCells>
  <phoneticPr fontId="30" type="noConversion"/>
  <printOptions horizontalCentered="1"/>
  <pageMargins left="0.55000000000000004" right="0.55000000000000004" top="0.59027777777777801" bottom="0.47152777777777799" header="0" footer="0"/>
  <pageSetup paperSize="8" scale="12" fitToHeight="0" orientation="landscape" r:id="rId1"/>
  <headerFooter alignWithMargins="0"/>
  <rowBreaks count="10" manualBreakCount="10">
    <brk id="12" max="37" man="1"/>
    <brk id="23" max="37" man="1"/>
    <brk id="31" max="37" man="1"/>
    <brk id="57" max="37" man="1"/>
    <brk id="76" max="37" man="1"/>
    <brk id="79" max="37" man="1"/>
    <brk id="92" max="37" man="1"/>
    <brk id="94" max="37" man="1"/>
    <brk id="104" max="37" man="1"/>
    <brk id="130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0"/>
  <sheetViews>
    <sheetView tabSelected="1" workbookViewId="0">
      <selection activeCell="H14" sqref="H14"/>
    </sheetView>
  </sheetViews>
  <sheetFormatPr defaultColWidth="9" defaultRowHeight="14.4"/>
  <cols>
    <col min="2" max="2" width="32.44140625" customWidth="1"/>
    <col min="5" max="5" width="14" customWidth="1"/>
    <col min="7" max="7" width="15.21875" customWidth="1"/>
    <col min="9" max="9" width="18.77734375" customWidth="1"/>
  </cols>
  <sheetData>
    <row r="1" spans="1:9" ht="28.2">
      <c r="A1" s="81" t="s">
        <v>624</v>
      </c>
      <c r="B1" s="81"/>
      <c r="C1" s="81"/>
      <c r="D1" s="81"/>
      <c r="E1" s="81"/>
      <c r="F1" s="81"/>
      <c r="G1" s="81"/>
      <c r="H1" s="81"/>
      <c r="I1" s="81"/>
    </row>
    <row r="2" spans="1:9">
      <c r="A2" s="10"/>
      <c r="B2" s="10"/>
      <c r="C2" s="2"/>
      <c r="D2" s="2"/>
      <c r="E2" s="2"/>
      <c r="F2" s="11"/>
      <c r="G2" s="82" t="s">
        <v>625</v>
      </c>
      <c r="H2" s="82"/>
      <c r="I2" s="82"/>
    </row>
    <row r="3" spans="1:9" ht="15.6">
      <c r="A3" s="83" t="s">
        <v>2</v>
      </c>
      <c r="B3" s="90" t="s">
        <v>5</v>
      </c>
      <c r="C3" s="83" t="s">
        <v>626</v>
      </c>
      <c r="D3" s="83" t="s">
        <v>627</v>
      </c>
      <c r="E3" s="84"/>
      <c r="F3" s="85" t="s">
        <v>628</v>
      </c>
      <c r="G3" s="86"/>
      <c r="H3" s="83" t="s">
        <v>629</v>
      </c>
      <c r="I3" s="84"/>
    </row>
    <row r="4" spans="1:9" ht="31.2">
      <c r="A4" s="89"/>
      <c r="B4" s="91"/>
      <c r="C4" s="89"/>
      <c r="D4" s="13"/>
      <c r="E4" s="12" t="s">
        <v>630</v>
      </c>
      <c r="F4" s="13" t="s">
        <v>631</v>
      </c>
      <c r="G4" s="14" t="s">
        <v>632</v>
      </c>
      <c r="H4" s="15" t="s">
        <v>633</v>
      </c>
      <c r="I4" s="12" t="s">
        <v>634</v>
      </c>
    </row>
    <row r="5" spans="1:9" ht="17.399999999999999">
      <c r="A5" s="87" t="s">
        <v>635</v>
      </c>
      <c r="B5" s="88"/>
      <c r="C5" s="16"/>
      <c r="D5" s="16"/>
      <c r="E5" s="16"/>
      <c r="F5" s="16"/>
      <c r="G5" s="16"/>
      <c r="H5" s="17"/>
      <c r="I5" s="17"/>
    </row>
    <row r="6" spans="1:9" ht="17.399999999999999">
      <c r="A6" s="18" t="s">
        <v>636</v>
      </c>
      <c r="B6" s="19" t="s">
        <v>637</v>
      </c>
      <c r="C6" s="20"/>
      <c r="D6" s="21"/>
      <c r="E6" s="21"/>
      <c r="F6" s="21"/>
      <c r="G6" s="22"/>
      <c r="H6" s="21"/>
      <c r="I6" s="21"/>
    </row>
    <row r="7" spans="1:9" ht="17.399999999999999">
      <c r="A7" s="18" t="s">
        <v>638</v>
      </c>
      <c r="B7" s="19" t="s">
        <v>639</v>
      </c>
      <c r="C7" s="21"/>
      <c r="D7" s="21"/>
      <c r="E7" s="21"/>
      <c r="F7" s="21"/>
      <c r="G7" s="22"/>
      <c r="H7" s="21"/>
      <c r="I7" s="21"/>
    </row>
    <row r="8" spans="1:9" ht="17.399999999999999">
      <c r="A8" s="23">
        <v>1</v>
      </c>
      <c r="B8" s="24" t="s">
        <v>640</v>
      </c>
      <c r="C8" s="21"/>
      <c r="D8" s="21"/>
      <c r="E8" s="21"/>
      <c r="F8" s="21"/>
      <c r="G8" s="22"/>
      <c r="H8" s="21"/>
      <c r="I8" s="21"/>
    </row>
    <row r="9" spans="1:9" ht="17.399999999999999">
      <c r="A9" s="23">
        <v>2</v>
      </c>
      <c r="B9" s="24" t="s">
        <v>641</v>
      </c>
      <c r="C9" s="21"/>
      <c r="D9" s="21"/>
      <c r="E9" s="21"/>
      <c r="F9" s="21"/>
      <c r="G9" s="22"/>
      <c r="H9" s="21"/>
      <c r="I9" s="21"/>
    </row>
    <row r="10" spans="1:9" ht="17.399999999999999">
      <c r="A10" s="23">
        <v>3</v>
      </c>
      <c r="B10" s="24" t="s">
        <v>642</v>
      </c>
      <c r="C10" s="25"/>
      <c r="D10" s="21"/>
      <c r="E10" s="21"/>
      <c r="F10" s="21"/>
      <c r="G10" s="22"/>
      <c r="H10" s="21"/>
      <c r="I10" s="21"/>
    </row>
    <row r="11" spans="1:9" ht="17.399999999999999">
      <c r="A11" s="23">
        <v>4</v>
      </c>
      <c r="B11" s="24" t="s">
        <v>643</v>
      </c>
      <c r="C11" s="21"/>
      <c r="D11" s="21"/>
      <c r="E11" s="21"/>
      <c r="F11" s="21"/>
      <c r="G11" s="22"/>
      <c r="H11" s="21"/>
      <c r="I11" s="21"/>
    </row>
    <row r="12" spans="1:9" ht="17.399999999999999">
      <c r="A12" s="23">
        <v>5</v>
      </c>
      <c r="B12" s="24" t="s">
        <v>644</v>
      </c>
      <c r="C12" s="25"/>
      <c r="D12" s="21"/>
      <c r="E12" s="21"/>
      <c r="F12" s="21"/>
      <c r="G12" s="22"/>
      <c r="H12" s="21"/>
      <c r="I12" s="21"/>
    </row>
    <row r="13" spans="1:9" ht="17.399999999999999">
      <c r="A13" s="23">
        <v>6</v>
      </c>
      <c r="B13" s="24" t="s">
        <v>645</v>
      </c>
      <c r="C13" s="21"/>
      <c r="D13" s="21"/>
      <c r="E13" s="21"/>
      <c r="F13" s="21"/>
      <c r="G13" s="22"/>
      <c r="H13" s="21"/>
      <c r="I13" s="21"/>
    </row>
    <row r="14" spans="1:9" ht="17.399999999999999">
      <c r="A14" s="23">
        <v>7</v>
      </c>
      <c r="B14" s="24" t="s">
        <v>646</v>
      </c>
      <c r="C14" s="21"/>
      <c r="D14" s="21"/>
      <c r="E14" s="21"/>
      <c r="F14" s="21"/>
      <c r="G14" s="22"/>
      <c r="H14" s="21"/>
      <c r="I14" s="21"/>
    </row>
    <row r="15" spans="1:9" ht="17.399999999999999">
      <c r="A15" s="23">
        <v>8</v>
      </c>
      <c r="B15" s="24" t="s">
        <v>647</v>
      </c>
      <c r="C15" s="21"/>
      <c r="D15" s="21"/>
      <c r="E15" s="21"/>
      <c r="F15" s="21"/>
      <c r="G15" s="22"/>
      <c r="H15" s="21"/>
      <c r="I15" s="21"/>
    </row>
    <row r="16" spans="1:9" ht="17.399999999999999">
      <c r="A16" s="23">
        <v>9</v>
      </c>
      <c r="B16" s="24" t="s">
        <v>50</v>
      </c>
      <c r="C16" s="21"/>
      <c r="D16" s="21"/>
      <c r="E16" s="21"/>
      <c r="F16" s="21"/>
      <c r="G16" s="22"/>
      <c r="H16" s="21"/>
      <c r="I16" s="21"/>
    </row>
    <row r="17" spans="1:9" ht="17.399999999999999">
      <c r="A17" s="18" t="s">
        <v>648</v>
      </c>
      <c r="B17" s="19" t="s">
        <v>649</v>
      </c>
      <c r="C17" s="21"/>
      <c r="D17" s="21"/>
      <c r="E17" s="21"/>
      <c r="F17" s="21"/>
      <c r="G17" s="22"/>
      <c r="H17" s="21"/>
      <c r="I17" s="21"/>
    </row>
    <row r="18" spans="1:9" ht="17.399999999999999">
      <c r="A18" s="23">
        <v>1</v>
      </c>
      <c r="B18" s="24" t="s">
        <v>650</v>
      </c>
      <c r="C18" s="25"/>
      <c r="D18" s="25"/>
      <c r="E18" s="25"/>
      <c r="F18" s="25"/>
      <c r="G18" s="26"/>
      <c r="H18" s="25"/>
      <c r="I18" s="25"/>
    </row>
    <row r="19" spans="1:9" ht="17.399999999999999">
      <c r="A19" s="23">
        <v>1.1000000000000001</v>
      </c>
      <c r="B19" s="24" t="s">
        <v>651</v>
      </c>
      <c r="C19" s="25"/>
      <c r="D19" s="25"/>
      <c r="E19" s="25"/>
      <c r="F19" s="25"/>
      <c r="G19" s="26"/>
      <c r="H19" s="25"/>
      <c r="I19" s="25"/>
    </row>
    <row r="20" spans="1:9" ht="17.399999999999999">
      <c r="A20" s="23">
        <v>1.2</v>
      </c>
      <c r="B20" s="24" t="s">
        <v>652</v>
      </c>
      <c r="C20" s="25"/>
      <c r="D20" s="25"/>
      <c r="E20" s="25"/>
      <c r="F20" s="25"/>
      <c r="G20" s="26"/>
      <c r="H20" s="25"/>
      <c r="I20" s="25"/>
    </row>
    <row r="21" spans="1:9" ht="17.399999999999999">
      <c r="A21" s="23">
        <v>1.3</v>
      </c>
      <c r="B21" s="24" t="s">
        <v>653</v>
      </c>
      <c r="C21" s="25"/>
      <c r="D21" s="25"/>
      <c r="E21" s="25"/>
      <c r="F21" s="25"/>
      <c r="G21" s="26"/>
      <c r="H21" s="25"/>
      <c r="I21" s="25"/>
    </row>
    <row r="22" spans="1:9" ht="17.399999999999999">
      <c r="A22" s="23">
        <v>1.4</v>
      </c>
      <c r="B22" s="24" t="s">
        <v>654</v>
      </c>
      <c r="C22" s="25"/>
      <c r="D22" s="25"/>
      <c r="E22" s="25"/>
      <c r="F22" s="25"/>
      <c r="G22" s="26"/>
      <c r="H22" s="25"/>
      <c r="I22" s="25"/>
    </row>
    <row r="23" spans="1:9" ht="17.399999999999999">
      <c r="A23" s="23">
        <v>1.5</v>
      </c>
      <c r="B23" s="24" t="s">
        <v>655</v>
      </c>
      <c r="C23" s="25"/>
      <c r="D23" s="25"/>
      <c r="E23" s="25"/>
      <c r="F23" s="25"/>
      <c r="G23" s="26"/>
      <c r="H23" s="25"/>
      <c r="I23" s="25"/>
    </row>
    <row r="24" spans="1:9" ht="17.399999999999999">
      <c r="A24" s="23">
        <v>2</v>
      </c>
      <c r="B24" s="24" t="s">
        <v>656</v>
      </c>
      <c r="C24" s="25"/>
      <c r="D24" s="21"/>
      <c r="E24" s="21"/>
      <c r="F24" s="21"/>
      <c r="G24" s="22"/>
      <c r="H24" s="21"/>
      <c r="I24" s="21"/>
    </row>
    <row r="25" spans="1:9" ht="17.399999999999999">
      <c r="A25" s="23">
        <v>2.1</v>
      </c>
      <c r="B25" s="24" t="s">
        <v>657</v>
      </c>
      <c r="C25" s="25"/>
      <c r="D25" s="21"/>
      <c r="E25" s="21"/>
      <c r="F25" s="21"/>
      <c r="G25" s="22"/>
      <c r="H25" s="21"/>
      <c r="I25" s="21"/>
    </row>
    <row r="26" spans="1:9" ht="17.399999999999999">
      <c r="A26" s="23">
        <v>2.2000000000000002</v>
      </c>
      <c r="B26" s="24" t="s">
        <v>658</v>
      </c>
      <c r="C26" s="25"/>
      <c r="D26" s="21"/>
      <c r="E26" s="21"/>
      <c r="F26" s="21"/>
      <c r="G26" s="22"/>
      <c r="H26" s="21"/>
      <c r="I26" s="21"/>
    </row>
    <row r="27" spans="1:9" ht="17.399999999999999">
      <c r="A27" s="23">
        <v>2.2999999999999998</v>
      </c>
      <c r="B27" s="24" t="s">
        <v>659</v>
      </c>
      <c r="C27" s="25"/>
      <c r="D27" s="21"/>
      <c r="E27" s="21"/>
      <c r="F27" s="21"/>
      <c r="G27" s="22"/>
      <c r="H27" s="21"/>
      <c r="I27" s="21"/>
    </row>
    <row r="28" spans="1:9" ht="17.399999999999999">
      <c r="A28" s="23">
        <v>2.4</v>
      </c>
      <c r="B28" s="24" t="s">
        <v>660</v>
      </c>
      <c r="C28" s="25"/>
      <c r="D28" s="21"/>
      <c r="E28" s="21"/>
      <c r="F28" s="21"/>
      <c r="G28" s="22"/>
      <c r="H28" s="21"/>
      <c r="I28" s="21"/>
    </row>
    <row r="29" spans="1:9" ht="17.399999999999999">
      <c r="A29" s="23">
        <v>2.5</v>
      </c>
      <c r="B29" s="24" t="s">
        <v>661</v>
      </c>
      <c r="C29" s="25"/>
      <c r="D29" s="21"/>
      <c r="E29" s="21"/>
      <c r="F29" s="21"/>
      <c r="G29" s="22"/>
      <c r="H29" s="21"/>
      <c r="I29" s="21"/>
    </row>
    <row r="30" spans="1:9" ht="17.399999999999999">
      <c r="A30" s="23">
        <v>2.6</v>
      </c>
      <c r="B30" s="24" t="s">
        <v>662</v>
      </c>
      <c r="C30" s="25"/>
      <c r="D30" s="21"/>
      <c r="E30" s="21"/>
      <c r="F30" s="21"/>
      <c r="G30" s="22"/>
      <c r="H30" s="21"/>
      <c r="I30" s="21"/>
    </row>
    <row r="31" spans="1:9" ht="17.399999999999999">
      <c r="A31" s="23">
        <v>3</v>
      </c>
      <c r="B31" s="24" t="s">
        <v>663</v>
      </c>
      <c r="C31" s="25"/>
      <c r="D31" s="21"/>
      <c r="E31" s="21"/>
      <c r="F31" s="21"/>
      <c r="G31" s="22"/>
      <c r="H31" s="21"/>
      <c r="I31" s="21"/>
    </row>
    <row r="32" spans="1:9" ht="17.399999999999999">
      <c r="A32" s="23">
        <v>4</v>
      </c>
      <c r="B32" s="24" t="s">
        <v>664</v>
      </c>
      <c r="C32" s="21"/>
      <c r="D32" s="21"/>
      <c r="E32" s="21"/>
      <c r="F32" s="21"/>
      <c r="G32" s="22"/>
      <c r="H32" s="21"/>
      <c r="I32" s="21"/>
    </row>
    <row r="33" spans="1:9" ht="17.399999999999999">
      <c r="A33" s="23">
        <v>5</v>
      </c>
      <c r="B33" s="24" t="s">
        <v>665</v>
      </c>
      <c r="C33" s="25"/>
      <c r="D33" s="27"/>
      <c r="E33" s="21"/>
      <c r="F33" s="21"/>
      <c r="G33" s="22"/>
      <c r="H33" s="21"/>
      <c r="I33" s="21"/>
    </row>
    <row r="34" spans="1:9" ht="17.399999999999999">
      <c r="A34" s="23">
        <v>6</v>
      </c>
      <c r="B34" s="24" t="s">
        <v>666</v>
      </c>
      <c r="C34" s="25"/>
      <c r="D34" s="21"/>
      <c r="E34" s="21"/>
      <c r="F34" s="21"/>
      <c r="G34" s="22"/>
      <c r="H34" s="21"/>
      <c r="I34" s="21"/>
    </row>
    <row r="35" spans="1:9" ht="17.399999999999999">
      <c r="A35" s="23">
        <v>7</v>
      </c>
      <c r="B35" s="24" t="s">
        <v>667</v>
      </c>
      <c r="C35" s="25"/>
      <c r="D35" s="21"/>
      <c r="E35" s="21"/>
      <c r="F35" s="21"/>
      <c r="G35" s="22"/>
      <c r="H35" s="21"/>
      <c r="I35" s="21"/>
    </row>
    <row r="36" spans="1:9" ht="17.399999999999999">
      <c r="A36" s="23">
        <v>8</v>
      </c>
      <c r="B36" s="24" t="s">
        <v>668</v>
      </c>
      <c r="C36" s="28"/>
      <c r="D36" s="21"/>
      <c r="E36" s="23"/>
      <c r="F36" s="21"/>
      <c r="G36" s="22"/>
      <c r="H36" s="21"/>
      <c r="I36" s="21"/>
    </row>
    <row r="37" spans="1:9" ht="17.399999999999999">
      <c r="A37" s="23">
        <v>9</v>
      </c>
      <c r="B37" s="24" t="s">
        <v>669</v>
      </c>
      <c r="C37" s="28"/>
      <c r="D37" s="21"/>
      <c r="E37" s="23"/>
      <c r="F37" s="21"/>
      <c r="G37" s="22"/>
      <c r="H37" s="21"/>
      <c r="I37" s="21"/>
    </row>
    <row r="38" spans="1:9" ht="17.399999999999999">
      <c r="A38" s="23">
        <v>10</v>
      </c>
      <c r="B38" s="24" t="s">
        <v>670</v>
      </c>
      <c r="C38" s="28"/>
      <c r="D38" s="21"/>
      <c r="E38" s="23"/>
      <c r="F38" s="21"/>
      <c r="G38" s="22"/>
      <c r="H38" s="21"/>
      <c r="I38" s="21"/>
    </row>
    <row r="39" spans="1:9" ht="17.399999999999999">
      <c r="A39" s="23">
        <v>11</v>
      </c>
      <c r="B39" s="24" t="s">
        <v>671</v>
      </c>
      <c r="C39" s="28"/>
      <c r="D39" s="21"/>
      <c r="E39" s="23"/>
      <c r="F39" s="21"/>
      <c r="G39" s="22"/>
      <c r="H39" s="21"/>
      <c r="I39" s="21"/>
    </row>
    <row r="40" spans="1:9" ht="17.399999999999999">
      <c r="A40" s="23">
        <v>12</v>
      </c>
      <c r="B40" s="24" t="s">
        <v>50</v>
      </c>
      <c r="C40" s="28"/>
      <c r="D40" s="21"/>
      <c r="E40" s="23"/>
      <c r="F40" s="21"/>
      <c r="G40" s="22"/>
      <c r="H40" s="21"/>
      <c r="I40" s="21"/>
    </row>
    <row r="41" spans="1:9" ht="17.399999999999999">
      <c r="A41" s="18" t="s">
        <v>672</v>
      </c>
      <c r="B41" s="19" t="s">
        <v>673</v>
      </c>
      <c r="C41" s="21"/>
      <c r="D41" s="21"/>
      <c r="E41" s="21"/>
      <c r="F41" s="21"/>
      <c r="G41" s="22"/>
      <c r="H41" s="21"/>
      <c r="I41" s="21"/>
    </row>
    <row r="42" spans="1:9" ht="17.399999999999999">
      <c r="A42" s="23">
        <v>1</v>
      </c>
      <c r="B42" s="24" t="s">
        <v>674</v>
      </c>
      <c r="C42" s="25"/>
      <c r="D42" s="25"/>
      <c r="E42" s="21"/>
      <c r="F42" s="21"/>
      <c r="G42" s="22"/>
      <c r="H42" s="21"/>
      <c r="I42" s="21"/>
    </row>
    <row r="43" spans="1:9" ht="17.399999999999999">
      <c r="A43" s="23">
        <v>2</v>
      </c>
      <c r="B43" s="24" t="s">
        <v>675</v>
      </c>
      <c r="C43" s="25"/>
      <c r="D43" s="25"/>
      <c r="E43" s="21"/>
      <c r="F43" s="21"/>
      <c r="G43" s="22"/>
      <c r="H43" s="21"/>
      <c r="I43" s="21"/>
    </row>
    <row r="44" spans="1:9" ht="17.399999999999999">
      <c r="A44" s="23">
        <v>3</v>
      </c>
      <c r="B44" s="24" t="s">
        <v>676</v>
      </c>
      <c r="C44" s="21"/>
      <c r="D44" s="21"/>
      <c r="E44" s="25"/>
      <c r="F44" s="21"/>
      <c r="G44" s="22"/>
      <c r="H44" s="21"/>
      <c r="I44" s="21"/>
    </row>
    <row r="45" spans="1:9" ht="17.399999999999999">
      <c r="A45" s="23">
        <v>4</v>
      </c>
      <c r="B45" s="24" t="s">
        <v>677</v>
      </c>
      <c r="C45" s="25"/>
      <c r="D45" s="21"/>
      <c r="E45" s="21"/>
      <c r="F45" s="21"/>
      <c r="G45" s="22"/>
      <c r="H45" s="21"/>
      <c r="I45" s="21"/>
    </row>
    <row r="46" spans="1:9" ht="17.399999999999999">
      <c r="A46" s="23">
        <v>5</v>
      </c>
      <c r="B46" s="24" t="s">
        <v>678</v>
      </c>
      <c r="C46" s="25"/>
      <c r="D46" s="21"/>
      <c r="E46" s="21"/>
      <c r="F46" s="21"/>
      <c r="G46" s="22"/>
      <c r="H46" s="21"/>
      <c r="I46" s="21"/>
    </row>
    <row r="47" spans="1:9" ht="17.399999999999999">
      <c r="A47" s="23">
        <v>6</v>
      </c>
      <c r="B47" s="24" t="s">
        <v>679</v>
      </c>
      <c r="C47" s="25"/>
      <c r="D47" s="21"/>
      <c r="E47" s="21"/>
      <c r="F47" s="21"/>
      <c r="G47" s="22"/>
      <c r="H47" s="21"/>
      <c r="I47" s="21"/>
    </row>
    <row r="48" spans="1:9" ht="17.399999999999999">
      <c r="A48" s="23">
        <v>7</v>
      </c>
      <c r="B48" s="29" t="s">
        <v>680</v>
      </c>
      <c r="C48" s="25"/>
      <c r="D48" s="21"/>
      <c r="E48" s="21"/>
      <c r="F48" s="21"/>
      <c r="G48" s="22"/>
      <c r="H48" s="21"/>
      <c r="I48" s="21"/>
    </row>
    <row r="49" spans="1:9" ht="17.399999999999999">
      <c r="A49" s="23">
        <v>8</v>
      </c>
      <c r="B49" s="29" t="s">
        <v>681</v>
      </c>
      <c r="C49" s="25"/>
      <c r="D49" s="21"/>
      <c r="E49" s="21"/>
      <c r="F49" s="21"/>
      <c r="G49" s="22"/>
      <c r="H49" s="21"/>
      <c r="I49" s="21"/>
    </row>
    <row r="50" spans="1:9" ht="17.399999999999999">
      <c r="A50" s="23">
        <v>9</v>
      </c>
      <c r="B50" s="29" t="s">
        <v>682</v>
      </c>
      <c r="C50" s="25"/>
      <c r="D50" s="21"/>
      <c r="E50" s="21"/>
      <c r="F50" s="21"/>
      <c r="G50" s="22"/>
      <c r="H50" s="21"/>
      <c r="I50" s="21"/>
    </row>
    <row r="51" spans="1:9" ht="17.399999999999999">
      <c r="A51" s="18" t="s">
        <v>683</v>
      </c>
      <c r="B51" s="19" t="s">
        <v>684</v>
      </c>
      <c r="C51" s="21"/>
      <c r="D51" s="21"/>
      <c r="E51" s="21"/>
      <c r="F51" s="21"/>
      <c r="G51" s="22"/>
      <c r="H51" s="21"/>
      <c r="I51" s="21"/>
    </row>
    <row r="52" spans="1:9" ht="17.399999999999999">
      <c r="A52" s="23">
        <v>1</v>
      </c>
      <c r="B52" s="24" t="s">
        <v>685</v>
      </c>
      <c r="C52" s="21"/>
      <c r="D52" s="21"/>
      <c r="E52" s="21"/>
      <c r="F52" s="21"/>
      <c r="G52" s="22"/>
      <c r="H52" s="21"/>
      <c r="I52" s="21"/>
    </row>
    <row r="53" spans="1:9" ht="17.399999999999999">
      <c r="A53" s="23">
        <v>2</v>
      </c>
      <c r="B53" s="24" t="s">
        <v>686</v>
      </c>
      <c r="C53" s="21"/>
      <c r="D53" s="21"/>
      <c r="E53" s="21"/>
      <c r="F53" s="21"/>
      <c r="G53" s="22"/>
      <c r="H53" s="21"/>
      <c r="I53" s="21"/>
    </row>
    <row r="54" spans="1:9" ht="17.399999999999999">
      <c r="A54" s="23">
        <v>3</v>
      </c>
      <c r="B54" s="24" t="s">
        <v>687</v>
      </c>
      <c r="C54" s="21"/>
      <c r="D54" s="21"/>
      <c r="E54" s="21"/>
      <c r="F54" s="21"/>
      <c r="G54" s="22"/>
      <c r="H54" s="21"/>
      <c r="I54" s="21"/>
    </row>
    <row r="55" spans="1:9" ht="17.399999999999999">
      <c r="A55" s="23">
        <v>4</v>
      </c>
      <c r="B55" s="30" t="s">
        <v>688</v>
      </c>
      <c r="C55" s="25"/>
      <c r="D55" s="25"/>
      <c r="E55" s="21"/>
      <c r="F55" s="21"/>
      <c r="G55" s="22"/>
      <c r="H55" s="21"/>
      <c r="I55" s="21"/>
    </row>
    <row r="56" spans="1:9" ht="17.399999999999999">
      <c r="A56" s="23">
        <v>5</v>
      </c>
      <c r="B56" s="31" t="s">
        <v>689</v>
      </c>
      <c r="C56" s="21"/>
      <c r="D56" s="21"/>
      <c r="E56" s="21"/>
      <c r="F56" s="21"/>
      <c r="G56" s="22"/>
      <c r="H56" s="21"/>
      <c r="I56" s="21"/>
    </row>
    <row r="57" spans="1:9" ht="17.399999999999999">
      <c r="A57" s="23">
        <v>6</v>
      </c>
      <c r="B57" s="31" t="s">
        <v>29</v>
      </c>
      <c r="C57" s="21"/>
      <c r="D57" s="21"/>
      <c r="E57" s="21"/>
      <c r="F57" s="21"/>
      <c r="G57" s="22"/>
      <c r="H57" s="21"/>
      <c r="I57" s="21"/>
    </row>
    <row r="58" spans="1:9" ht="17.399999999999999">
      <c r="A58" s="18" t="s">
        <v>690</v>
      </c>
      <c r="B58" s="19" t="s">
        <v>691</v>
      </c>
      <c r="C58" s="21"/>
      <c r="D58" s="21"/>
      <c r="E58" s="21"/>
      <c r="F58" s="21"/>
      <c r="G58" s="22"/>
      <c r="H58" s="21"/>
      <c r="I58" s="21"/>
    </row>
    <row r="59" spans="1:9" ht="17.399999999999999">
      <c r="A59" s="18" t="s">
        <v>638</v>
      </c>
      <c r="B59" s="19" t="s">
        <v>692</v>
      </c>
      <c r="C59" s="21"/>
      <c r="D59" s="21"/>
      <c r="E59" s="21"/>
      <c r="F59" s="21"/>
      <c r="G59" s="22"/>
      <c r="H59" s="21"/>
      <c r="I59" s="21"/>
    </row>
    <row r="60" spans="1:9" ht="17.399999999999999">
      <c r="A60" s="23">
        <v>1</v>
      </c>
      <c r="B60" s="24" t="s">
        <v>693</v>
      </c>
      <c r="C60" s="21"/>
      <c r="D60" s="21"/>
      <c r="E60" s="21"/>
      <c r="F60" s="21"/>
      <c r="G60" s="22"/>
      <c r="H60" s="21"/>
      <c r="I60" s="21"/>
    </row>
    <row r="61" spans="1:9" ht="17.399999999999999">
      <c r="A61" s="23">
        <v>2</v>
      </c>
      <c r="B61" s="24" t="s">
        <v>694</v>
      </c>
      <c r="C61" s="25"/>
      <c r="D61" s="21"/>
      <c r="E61" s="21"/>
      <c r="F61" s="21"/>
      <c r="G61" s="22"/>
      <c r="H61" s="21"/>
      <c r="I61" s="21"/>
    </row>
    <row r="62" spans="1:9" ht="17.399999999999999">
      <c r="A62" s="23">
        <v>3</v>
      </c>
      <c r="B62" s="24" t="s">
        <v>695</v>
      </c>
      <c r="C62" s="25"/>
      <c r="D62" s="21"/>
      <c r="E62" s="21"/>
      <c r="F62" s="21"/>
      <c r="G62" s="22"/>
      <c r="H62" s="21"/>
      <c r="I62" s="21"/>
    </row>
    <row r="63" spans="1:9" ht="17.399999999999999">
      <c r="A63" s="23">
        <v>4</v>
      </c>
      <c r="B63" s="24" t="s">
        <v>696</v>
      </c>
      <c r="C63" s="25"/>
      <c r="D63" s="21"/>
      <c r="E63" s="21"/>
      <c r="F63" s="21"/>
      <c r="G63" s="22"/>
      <c r="H63" s="21"/>
      <c r="I63" s="21"/>
    </row>
    <row r="64" spans="1:9" ht="17.399999999999999">
      <c r="A64" s="23">
        <v>5</v>
      </c>
      <c r="B64" s="24" t="s">
        <v>697</v>
      </c>
      <c r="C64" s="25"/>
      <c r="D64" s="21"/>
      <c r="E64" s="21"/>
      <c r="F64" s="21"/>
      <c r="G64" s="22"/>
      <c r="H64" s="21"/>
      <c r="I64" s="21"/>
    </row>
    <row r="65" spans="1:9" ht="17.399999999999999">
      <c r="A65" s="23">
        <v>6</v>
      </c>
      <c r="B65" s="24" t="s">
        <v>29</v>
      </c>
      <c r="C65" s="25"/>
      <c r="D65" s="21"/>
      <c r="E65" s="21"/>
      <c r="F65" s="21"/>
      <c r="G65" s="22"/>
      <c r="H65" s="21"/>
      <c r="I65" s="21"/>
    </row>
    <row r="66" spans="1:9" ht="17.399999999999999">
      <c r="A66" s="18" t="s">
        <v>648</v>
      </c>
      <c r="B66" s="19" t="s">
        <v>698</v>
      </c>
      <c r="C66" s="21"/>
      <c r="D66" s="21"/>
      <c r="E66" s="21"/>
      <c r="F66" s="21"/>
      <c r="G66" s="22"/>
      <c r="H66" s="21"/>
      <c r="I66" s="21"/>
    </row>
    <row r="67" spans="1:9" ht="34.799999999999997">
      <c r="A67" s="23">
        <v>1</v>
      </c>
      <c r="B67" s="24" t="s">
        <v>699</v>
      </c>
      <c r="C67" s="21"/>
      <c r="D67" s="21"/>
      <c r="E67" s="21"/>
      <c r="F67" s="21"/>
      <c r="G67" s="22"/>
      <c r="H67" s="21"/>
      <c r="I67" s="21"/>
    </row>
    <row r="68" spans="1:9" ht="17.399999999999999">
      <c r="A68" s="23">
        <v>2</v>
      </c>
      <c r="B68" s="24" t="s">
        <v>700</v>
      </c>
      <c r="C68" s="21"/>
      <c r="D68" s="21"/>
      <c r="E68" s="21"/>
      <c r="F68" s="21"/>
      <c r="G68" s="22"/>
      <c r="H68" s="21"/>
      <c r="I68" s="21"/>
    </row>
    <row r="69" spans="1:9" ht="17.399999999999999">
      <c r="A69" s="23">
        <v>3</v>
      </c>
      <c r="B69" s="24" t="s">
        <v>701</v>
      </c>
      <c r="C69" s="25"/>
      <c r="D69" s="21"/>
      <c r="E69" s="21"/>
      <c r="F69" s="21"/>
      <c r="G69" s="22"/>
      <c r="H69" s="21"/>
      <c r="I69" s="21"/>
    </row>
    <row r="70" spans="1:9" ht="17.399999999999999">
      <c r="A70" s="23">
        <v>4</v>
      </c>
      <c r="B70" s="24" t="s">
        <v>702</v>
      </c>
      <c r="C70" s="21"/>
      <c r="D70" s="21"/>
      <c r="E70" s="21"/>
      <c r="F70" s="21"/>
      <c r="G70" s="22"/>
      <c r="H70" s="21"/>
      <c r="I70" s="21"/>
    </row>
    <row r="71" spans="1:9" ht="17.399999999999999">
      <c r="A71" s="23">
        <v>5</v>
      </c>
      <c r="B71" s="24" t="s">
        <v>703</v>
      </c>
      <c r="C71" s="21"/>
      <c r="D71" s="21"/>
      <c r="E71" s="21"/>
      <c r="F71" s="21"/>
      <c r="G71" s="22"/>
      <c r="H71" s="21"/>
      <c r="I71" s="21"/>
    </row>
    <row r="72" spans="1:9" ht="17.399999999999999">
      <c r="A72" s="23">
        <v>6</v>
      </c>
      <c r="B72" s="32" t="s">
        <v>704</v>
      </c>
      <c r="C72" s="21"/>
      <c r="D72" s="21"/>
      <c r="E72" s="21"/>
      <c r="F72" s="21"/>
      <c r="G72" s="22"/>
      <c r="H72" s="21"/>
      <c r="I72" s="21"/>
    </row>
    <row r="73" spans="1:9" ht="17.399999999999999">
      <c r="A73" s="23">
        <v>7</v>
      </c>
      <c r="B73" s="24" t="s">
        <v>50</v>
      </c>
      <c r="C73" s="21"/>
      <c r="D73" s="21"/>
      <c r="E73" s="21"/>
      <c r="F73" s="21"/>
      <c r="G73" s="22"/>
      <c r="H73" s="21"/>
      <c r="I73" s="21"/>
    </row>
    <row r="74" spans="1:9" ht="17.399999999999999">
      <c r="A74" s="18" t="s">
        <v>672</v>
      </c>
      <c r="B74" s="19" t="s">
        <v>705</v>
      </c>
      <c r="C74" s="21"/>
      <c r="D74" s="21"/>
      <c r="E74" s="21"/>
      <c r="F74" s="21"/>
      <c r="G74" s="22"/>
      <c r="H74" s="21"/>
      <c r="I74" s="21"/>
    </row>
    <row r="75" spans="1:9" ht="17.399999999999999">
      <c r="A75" s="23">
        <v>1</v>
      </c>
      <c r="B75" s="24" t="s">
        <v>706</v>
      </c>
      <c r="C75" s="23"/>
      <c r="D75" s="24"/>
      <c r="E75" s="23"/>
      <c r="F75" s="24"/>
      <c r="G75" s="23"/>
      <c r="H75" s="24"/>
      <c r="I75" s="23"/>
    </row>
    <row r="76" spans="1:9" ht="17.399999999999999">
      <c r="A76" s="23">
        <v>2</v>
      </c>
      <c r="B76" s="24" t="s">
        <v>29</v>
      </c>
      <c r="C76" s="23"/>
      <c r="D76" s="24"/>
      <c r="E76" s="23"/>
      <c r="F76" s="24"/>
      <c r="G76" s="23"/>
      <c r="H76" s="24"/>
      <c r="I76" s="23"/>
    </row>
    <row r="77" spans="1:9" ht="17.399999999999999">
      <c r="A77" s="18" t="s">
        <v>683</v>
      </c>
      <c r="B77" s="19" t="s">
        <v>707</v>
      </c>
      <c r="C77" s="21"/>
      <c r="D77" s="21"/>
      <c r="E77" s="21"/>
      <c r="F77" s="21"/>
      <c r="G77" s="22"/>
      <c r="H77" s="21"/>
      <c r="I77" s="21"/>
    </row>
    <row r="78" spans="1:9" ht="17.399999999999999">
      <c r="A78" s="23">
        <v>1</v>
      </c>
      <c r="B78" s="24" t="s">
        <v>708</v>
      </c>
      <c r="C78" s="21"/>
      <c r="D78" s="21"/>
      <c r="E78" s="21"/>
      <c r="F78" s="21"/>
      <c r="G78" s="22"/>
      <c r="H78" s="21"/>
      <c r="I78" s="21"/>
    </row>
    <row r="79" spans="1:9" ht="17.399999999999999">
      <c r="A79" s="23">
        <v>2</v>
      </c>
      <c r="B79" s="24" t="s">
        <v>29</v>
      </c>
      <c r="C79" s="21"/>
      <c r="D79" s="21"/>
      <c r="E79" s="21"/>
      <c r="F79" s="21"/>
      <c r="G79" s="22"/>
      <c r="H79" s="21"/>
      <c r="I79" s="21"/>
    </row>
    <row r="80" spans="1:9" ht="17.399999999999999">
      <c r="A80" s="18" t="s">
        <v>709</v>
      </c>
      <c r="B80" s="19" t="s">
        <v>710</v>
      </c>
      <c r="C80" s="21"/>
      <c r="D80" s="21"/>
      <c r="E80" s="21"/>
      <c r="F80" s="21"/>
      <c r="G80" s="22"/>
      <c r="H80" s="21"/>
      <c r="I80" s="21"/>
    </row>
    <row r="81" spans="1:9" ht="17.399999999999999">
      <c r="A81" s="23">
        <v>1</v>
      </c>
      <c r="B81" s="24" t="s">
        <v>711</v>
      </c>
      <c r="C81" s="21"/>
      <c r="D81" s="21"/>
      <c r="E81" s="21"/>
      <c r="F81" s="21"/>
      <c r="G81" s="22"/>
      <c r="H81" s="21"/>
      <c r="I81" s="21"/>
    </row>
    <row r="82" spans="1:9" ht="17.399999999999999">
      <c r="A82" s="23">
        <v>2</v>
      </c>
      <c r="B82" s="24" t="s">
        <v>29</v>
      </c>
      <c r="C82" s="21"/>
      <c r="D82" s="21"/>
      <c r="E82" s="21"/>
      <c r="F82" s="21"/>
      <c r="G82" s="22"/>
      <c r="H82" s="21"/>
      <c r="I82" s="21"/>
    </row>
    <row r="83" spans="1:9" ht="17.399999999999999">
      <c r="A83" s="18" t="s">
        <v>712</v>
      </c>
      <c r="B83" s="19" t="s">
        <v>713</v>
      </c>
      <c r="C83" s="21"/>
      <c r="D83" s="21"/>
      <c r="E83" s="21"/>
      <c r="F83" s="21"/>
      <c r="G83" s="22"/>
      <c r="H83" s="21"/>
      <c r="I83" s="21"/>
    </row>
    <row r="84" spans="1:9" ht="17.399999999999999">
      <c r="A84" s="18">
        <v>1</v>
      </c>
      <c r="B84" s="24" t="s">
        <v>714</v>
      </c>
      <c r="C84" s="21"/>
      <c r="D84" s="21"/>
      <c r="E84" s="21"/>
      <c r="F84" s="21"/>
      <c r="G84" s="22"/>
      <c r="H84" s="21"/>
      <c r="I84" s="21"/>
    </row>
    <row r="85" spans="1:9" ht="17.399999999999999">
      <c r="A85" s="23">
        <v>2</v>
      </c>
      <c r="B85" s="33" t="s">
        <v>715</v>
      </c>
      <c r="C85" s="21"/>
      <c r="D85" s="21"/>
      <c r="E85" s="21"/>
      <c r="F85" s="21"/>
      <c r="G85" s="22"/>
      <c r="H85" s="21"/>
      <c r="I85" s="21"/>
    </row>
    <row r="86" spans="1:9" ht="17.399999999999999">
      <c r="A86" s="23">
        <v>3</v>
      </c>
      <c r="B86" s="33" t="s">
        <v>716</v>
      </c>
      <c r="C86" s="21"/>
      <c r="D86" s="21"/>
      <c r="E86" s="21"/>
      <c r="F86" s="21"/>
      <c r="G86" s="22"/>
      <c r="H86" s="21"/>
      <c r="I86" s="21"/>
    </row>
    <row r="87" spans="1:9" ht="17.399999999999999">
      <c r="A87" s="23">
        <v>4</v>
      </c>
      <c r="B87" s="33" t="s">
        <v>29</v>
      </c>
      <c r="C87" s="21"/>
      <c r="D87" s="21"/>
      <c r="E87" s="21"/>
      <c r="F87" s="21"/>
      <c r="G87" s="22"/>
      <c r="H87" s="21"/>
      <c r="I87" s="21"/>
    </row>
    <row r="88" spans="1:9" ht="17.399999999999999">
      <c r="A88" s="18" t="s">
        <v>717</v>
      </c>
      <c r="B88" s="19" t="s">
        <v>718</v>
      </c>
      <c r="C88" s="21"/>
      <c r="D88" s="21"/>
      <c r="E88" s="21"/>
      <c r="F88" s="21"/>
      <c r="G88" s="22"/>
      <c r="H88" s="21"/>
      <c r="I88" s="21"/>
    </row>
    <row r="89" spans="1:9" ht="17.399999999999999">
      <c r="A89" s="34">
        <v>1</v>
      </c>
      <c r="B89" s="24" t="s">
        <v>719</v>
      </c>
      <c r="C89" s="21"/>
      <c r="D89" s="21"/>
      <c r="E89" s="21"/>
      <c r="F89" s="21"/>
      <c r="G89" s="22"/>
      <c r="H89" s="21"/>
      <c r="I89" s="21"/>
    </row>
    <row r="90" spans="1:9" ht="17.399999999999999">
      <c r="A90" s="34">
        <v>2</v>
      </c>
      <c r="B90" s="24" t="s">
        <v>720</v>
      </c>
      <c r="C90" s="21"/>
      <c r="D90" s="21"/>
      <c r="E90" s="21"/>
      <c r="F90" s="21"/>
      <c r="G90" s="22"/>
      <c r="H90" s="21"/>
      <c r="I90" s="21"/>
    </row>
    <row r="91" spans="1:9" ht="17.399999999999999">
      <c r="A91" s="34">
        <v>3</v>
      </c>
      <c r="B91" s="24" t="s">
        <v>721</v>
      </c>
      <c r="C91" s="25"/>
      <c r="D91" s="21"/>
      <c r="E91" s="21"/>
      <c r="F91" s="21"/>
      <c r="G91" s="22"/>
      <c r="H91" s="21"/>
      <c r="I91" s="21"/>
    </row>
    <row r="92" spans="1:9" ht="17.399999999999999">
      <c r="A92" s="34">
        <v>4</v>
      </c>
      <c r="B92" s="24" t="s">
        <v>722</v>
      </c>
      <c r="C92" s="21"/>
      <c r="D92" s="21"/>
      <c r="E92" s="21"/>
      <c r="F92" s="21"/>
      <c r="G92" s="22"/>
      <c r="H92" s="21"/>
      <c r="I92" s="21"/>
    </row>
    <row r="93" spans="1:9" ht="17.399999999999999">
      <c r="A93" s="34">
        <v>5</v>
      </c>
      <c r="B93" s="24" t="s">
        <v>723</v>
      </c>
      <c r="C93" s="21"/>
      <c r="D93" s="21"/>
      <c r="E93" s="21"/>
      <c r="F93" s="21"/>
      <c r="G93" s="22"/>
      <c r="H93" s="21"/>
      <c r="I93" s="21"/>
    </row>
    <row r="94" spans="1:9" ht="17.399999999999999">
      <c r="A94" s="34">
        <v>6</v>
      </c>
      <c r="B94" s="24" t="s">
        <v>724</v>
      </c>
      <c r="C94" s="21"/>
      <c r="D94" s="21"/>
      <c r="E94" s="21"/>
      <c r="F94" s="21"/>
      <c r="G94" s="22"/>
      <c r="H94" s="21"/>
      <c r="I94" s="21"/>
    </row>
    <row r="95" spans="1:9" ht="17.399999999999999">
      <c r="A95" s="34">
        <v>7</v>
      </c>
      <c r="B95" s="24" t="s">
        <v>725</v>
      </c>
      <c r="C95" s="21"/>
      <c r="D95" s="21"/>
      <c r="E95" s="21"/>
      <c r="F95" s="21"/>
      <c r="G95" s="22"/>
      <c r="H95" s="21"/>
      <c r="I95" s="21"/>
    </row>
    <row r="96" spans="1:9" ht="17.399999999999999">
      <c r="A96" s="34">
        <v>8</v>
      </c>
      <c r="B96" s="24" t="s">
        <v>726</v>
      </c>
      <c r="C96" s="21"/>
      <c r="D96" s="21"/>
      <c r="E96" s="21"/>
      <c r="F96" s="21"/>
      <c r="G96" s="22"/>
      <c r="H96" s="21"/>
      <c r="I96" s="21"/>
    </row>
    <row r="97" spans="1:9" ht="17.399999999999999">
      <c r="A97" s="34">
        <v>9</v>
      </c>
      <c r="B97" s="24" t="s">
        <v>50</v>
      </c>
      <c r="C97" s="21"/>
      <c r="D97" s="21"/>
      <c r="E97" s="21"/>
      <c r="F97" s="21"/>
      <c r="G97" s="22"/>
      <c r="H97" s="21"/>
      <c r="I97" s="21"/>
    </row>
    <row r="98" spans="1:9" ht="17.399999999999999">
      <c r="A98" s="18" t="s">
        <v>727</v>
      </c>
      <c r="B98" s="19" t="s">
        <v>50</v>
      </c>
      <c r="C98" s="21"/>
      <c r="D98" s="21"/>
      <c r="E98" s="21"/>
      <c r="F98" s="21"/>
      <c r="G98" s="22"/>
      <c r="H98" s="21"/>
      <c r="I98" s="21"/>
    </row>
    <row r="99" spans="1:9" ht="17.399999999999999">
      <c r="A99" s="23">
        <v>1</v>
      </c>
      <c r="B99" s="24" t="s">
        <v>728</v>
      </c>
      <c r="C99" s="21"/>
      <c r="D99" s="21"/>
      <c r="E99" s="21"/>
      <c r="F99" s="21"/>
      <c r="G99" s="22"/>
      <c r="H99" s="21"/>
      <c r="I99" s="21"/>
    </row>
    <row r="100" spans="1:9" ht="17.399999999999999">
      <c r="A100" s="23">
        <v>2</v>
      </c>
      <c r="B100" s="24" t="s">
        <v>729</v>
      </c>
      <c r="C100" s="25"/>
      <c r="D100" s="21"/>
      <c r="E100" s="21"/>
      <c r="F100" s="21"/>
      <c r="G100" s="22"/>
      <c r="H100" s="21"/>
      <c r="I100" s="21"/>
    </row>
    <row r="101" spans="1:9" ht="17.399999999999999">
      <c r="A101" s="23">
        <v>3</v>
      </c>
      <c r="B101" s="24" t="s">
        <v>730</v>
      </c>
      <c r="C101" s="25"/>
      <c r="D101" s="21"/>
      <c r="E101" s="21"/>
      <c r="F101" s="21"/>
      <c r="G101" s="22"/>
      <c r="H101" s="21"/>
      <c r="I101" s="21"/>
    </row>
    <row r="102" spans="1:9" ht="17.399999999999999">
      <c r="A102" s="23">
        <v>4</v>
      </c>
      <c r="B102" s="24" t="s">
        <v>731</v>
      </c>
      <c r="C102" s="25"/>
      <c r="D102" s="21"/>
      <c r="E102" s="21"/>
      <c r="F102" s="25"/>
      <c r="G102" s="22"/>
      <c r="H102" s="21"/>
      <c r="I102" s="21"/>
    </row>
    <row r="103" spans="1:9" ht="17.399999999999999">
      <c r="A103" s="23">
        <v>5</v>
      </c>
      <c r="B103" s="24" t="s">
        <v>732</v>
      </c>
      <c r="C103" s="25"/>
      <c r="D103" s="21"/>
      <c r="E103" s="21"/>
      <c r="F103" s="21"/>
      <c r="G103" s="22"/>
      <c r="H103" s="21"/>
      <c r="I103" s="21"/>
    </row>
    <row r="104" spans="1:9" ht="17.399999999999999">
      <c r="A104" s="23">
        <v>6</v>
      </c>
      <c r="B104" s="24" t="s">
        <v>733</v>
      </c>
      <c r="C104" s="25"/>
      <c r="D104" s="21"/>
      <c r="E104" s="21"/>
      <c r="F104" s="21"/>
      <c r="G104" s="22"/>
      <c r="H104" s="21"/>
      <c r="I104" s="21"/>
    </row>
    <row r="105" spans="1:9" ht="17.399999999999999">
      <c r="A105" s="23">
        <v>7</v>
      </c>
      <c r="B105" s="24" t="s">
        <v>734</v>
      </c>
      <c r="C105" s="25"/>
      <c r="D105" s="21"/>
      <c r="E105" s="21"/>
      <c r="F105" s="21"/>
      <c r="G105" s="22"/>
      <c r="H105" s="21"/>
      <c r="I105" s="21"/>
    </row>
    <row r="106" spans="1:9" ht="31.2">
      <c r="A106" s="23">
        <v>8</v>
      </c>
      <c r="B106" s="31" t="s">
        <v>735</v>
      </c>
      <c r="C106" s="21"/>
      <c r="D106" s="21"/>
      <c r="E106" s="21"/>
      <c r="F106" s="21"/>
      <c r="G106" s="22"/>
      <c r="H106" s="21"/>
      <c r="I106" s="21"/>
    </row>
    <row r="107" spans="1:9" ht="17.399999999999999">
      <c r="A107" s="23">
        <v>9</v>
      </c>
      <c r="B107" s="24" t="s">
        <v>736</v>
      </c>
      <c r="C107" s="25"/>
      <c r="D107" s="21"/>
      <c r="E107" s="21"/>
      <c r="F107" s="21"/>
      <c r="G107" s="22"/>
      <c r="H107" s="21"/>
      <c r="I107" s="21"/>
    </row>
    <row r="108" spans="1:9" ht="17.399999999999999">
      <c r="A108" s="23">
        <v>10</v>
      </c>
      <c r="B108" s="24" t="s">
        <v>737</v>
      </c>
      <c r="C108" s="25"/>
      <c r="D108" s="21"/>
      <c r="E108" s="21"/>
      <c r="F108" s="21"/>
      <c r="G108" s="22"/>
      <c r="H108" s="21"/>
      <c r="I108" s="21"/>
    </row>
    <row r="109" spans="1:9" ht="17.399999999999999">
      <c r="A109" s="23">
        <v>11</v>
      </c>
      <c r="B109" s="24" t="s">
        <v>50</v>
      </c>
      <c r="C109" s="25"/>
      <c r="D109" s="21"/>
      <c r="E109" s="21"/>
      <c r="F109" s="21"/>
      <c r="G109" s="22"/>
      <c r="H109" s="21"/>
      <c r="I109" s="21"/>
    </row>
    <row r="110" spans="1:9" ht="17.399999999999999">
      <c r="A110" s="18" t="s">
        <v>738</v>
      </c>
      <c r="B110" s="19" t="s">
        <v>739</v>
      </c>
      <c r="C110" s="35"/>
      <c r="D110" s="21"/>
      <c r="E110" s="21"/>
      <c r="F110" s="25"/>
      <c r="G110" s="22"/>
      <c r="H110" s="21"/>
      <c r="I110" s="21"/>
    </row>
  </sheetData>
  <mergeCells count="9">
    <mergeCell ref="A5:B5"/>
    <mergeCell ref="A3:A4"/>
    <mergeCell ref="B3:B4"/>
    <mergeCell ref="C3:C4"/>
    <mergeCell ref="A1:I1"/>
    <mergeCell ref="G2:I2"/>
    <mergeCell ref="D3:E3"/>
    <mergeCell ref="F3:G3"/>
    <mergeCell ref="H3:I3"/>
  </mergeCells>
  <phoneticPr fontId="30" type="noConversion"/>
  <printOptions horizontalCentered="1"/>
  <pageMargins left="0.70763888888888904" right="0.70763888888888904" top="0.74791666666666701" bottom="0.74791666666666701" header="0.31388888888888899" footer="0.3138888888888889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L16"/>
  <sheetViews>
    <sheetView workbookViewId="0">
      <selection activeCell="G4" sqref="G4"/>
    </sheetView>
  </sheetViews>
  <sheetFormatPr defaultColWidth="9" defaultRowHeight="14.4"/>
  <cols>
    <col min="6" max="6" width="12.77734375" customWidth="1"/>
    <col min="7" max="7" width="17.44140625" style="2" customWidth="1"/>
    <col min="8" max="8" width="17.77734375" customWidth="1"/>
    <col min="9" max="9" width="13.109375" customWidth="1"/>
    <col min="10" max="10" width="12.6640625"/>
    <col min="11" max="11" width="16.6640625" customWidth="1"/>
  </cols>
  <sheetData>
    <row r="1" spans="6:12" ht="45.75" customHeight="1">
      <c r="F1" s="3" t="s">
        <v>232</v>
      </c>
      <c r="G1" s="4" t="s">
        <v>740</v>
      </c>
      <c r="H1" s="3" t="s">
        <v>741</v>
      </c>
      <c r="I1" s="3" t="s">
        <v>742</v>
      </c>
    </row>
    <row r="2" spans="6:12" ht="56.25" customHeight="1">
      <c r="F2" s="3" t="s">
        <v>743</v>
      </c>
      <c r="G2" s="5">
        <f>表1!P8</f>
        <v>70062.682000000001</v>
      </c>
      <c r="H2" s="92">
        <f>表1!P7</f>
        <v>166958.32499999998</v>
      </c>
      <c r="I2" s="8">
        <f>G2/H2</f>
        <v>0.41964173993719694</v>
      </c>
    </row>
    <row r="3" spans="6:12" ht="56.25" customHeight="1">
      <c r="F3" s="3" t="s">
        <v>744</v>
      </c>
      <c r="G3" s="5">
        <f>表1!P127</f>
        <v>94527.334999999992</v>
      </c>
      <c r="H3" s="92"/>
      <c r="I3" s="8">
        <f>G3/H2</f>
        <v>0.56617323514715423</v>
      </c>
    </row>
    <row r="4" spans="6:12" ht="56.25" customHeight="1">
      <c r="F4" s="3" t="s">
        <v>50</v>
      </c>
      <c r="G4" s="5">
        <f>表1!P164</f>
        <v>2368.308</v>
      </c>
      <c r="H4" s="92"/>
      <c r="I4" s="8">
        <f>G4/H2</f>
        <v>1.4185024915648861E-2</v>
      </c>
    </row>
    <row r="10" spans="6:12">
      <c r="F10" s="5" t="s">
        <v>745</v>
      </c>
      <c r="G10" s="5" t="s">
        <v>30</v>
      </c>
      <c r="H10" s="5" t="s">
        <v>746</v>
      </c>
      <c r="I10" s="5" t="s">
        <v>36</v>
      </c>
      <c r="J10" s="5" t="s">
        <v>747</v>
      </c>
      <c r="K10" s="5" t="s">
        <v>748</v>
      </c>
      <c r="L10" s="2"/>
    </row>
    <row r="11" spans="6:12">
      <c r="F11" s="6">
        <f>表1!P7</f>
        <v>166958.32499999998</v>
      </c>
      <c r="G11" s="5">
        <f>表1!Q7</f>
        <v>52268.73</v>
      </c>
      <c r="H11" s="5">
        <f>表1!S7</f>
        <v>1426</v>
      </c>
      <c r="I11" s="5">
        <f>表1!W7</f>
        <v>1120</v>
      </c>
      <c r="J11" s="5">
        <f>表1!X7</f>
        <v>42019.14</v>
      </c>
      <c r="K11" s="5">
        <f>表1!Y7</f>
        <v>50756.125000000007</v>
      </c>
      <c r="L11" s="2"/>
    </row>
    <row r="12" spans="6:12">
      <c r="F12" s="7" t="s">
        <v>742</v>
      </c>
      <c r="G12" s="8">
        <f>G11/F11</f>
        <v>0.31306453272096502</v>
      </c>
      <c r="H12" s="9">
        <f>H11/F11</f>
        <v>8.5410535832819365E-3</v>
      </c>
      <c r="I12" s="9">
        <f>I11/F11</f>
        <v>6.7082608788750133E-3</v>
      </c>
      <c r="J12" s="9">
        <f>J11/F11</f>
        <v>0.25167442234461807</v>
      </c>
      <c r="K12" s="9">
        <f>K11/F11</f>
        <v>0.30400475687570544</v>
      </c>
    </row>
    <row r="13" spans="6:12">
      <c r="F13" s="7"/>
      <c r="G13" s="5"/>
      <c r="H13" s="7"/>
      <c r="I13" s="7"/>
      <c r="J13" s="7"/>
      <c r="K13" s="7"/>
    </row>
    <row r="14" spans="6:12">
      <c r="F14" s="7"/>
      <c r="G14" s="5"/>
      <c r="H14" s="7"/>
      <c r="I14" s="7"/>
      <c r="J14" s="7"/>
      <c r="K14" s="7"/>
    </row>
    <row r="15" spans="6:12">
      <c r="F15" s="7"/>
      <c r="G15" s="5"/>
      <c r="H15" s="7"/>
      <c r="I15" s="7"/>
      <c r="J15" s="7"/>
      <c r="K15" s="7"/>
    </row>
    <row r="16" spans="6:12">
      <c r="F16" s="7"/>
      <c r="G16" s="5"/>
      <c r="H16" s="7"/>
      <c r="I16" s="7"/>
      <c r="J16" s="7"/>
      <c r="K16" s="7"/>
    </row>
  </sheetData>
  <mergeCells count="1">
    <mergeCell ref="H2:H4"/>
  </mergeCells>
  <phoneticPr fontId="30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E20"/>
  <sheetViews>
    <sheetView workbookViewId="0">
      <selection activeCell="F2" sqref="F2"/>
    </sheetView>
  </sheetViews>
  <sheetFormatPr defaultColWidth="9" defaultRowHeight="14.4"/>
  <sheetData>
    <row r="1" spans="4:5" ht="17.399999999999999">
      <c r="D1" s="1"/>
    </row>
    <row r="2" spans="4:5" ht="17.399999999999999">
      <c r="D2" s="1"/>
      <c r="E2" s="1"/>
    </row>
    <row r="3" spans="4:5" ht="17.399999999999999">
      <c r="D3" s="1"/>
      <c r="E3" s="1"/>
    </row>
    <row r="4" spans="4:5" ht="17.399999999999999">
      <c r="D4" s="1"/>
      <c r="E4" s="1"/>
    </row>
    <row r="5" spans="4:5" ht="17.399999999999999">
      <c r="D5" s="1"/>
      <c r="E5" s="1"/>
    </row>
    <row r="6" spans="4:5" ht="17.399999999999999">
      <c r="D6" s="1"/>
      <c r="E6" s="1"/>
    </row>
    <row r="7" spans="4:5" ht="17.399999999999999">
      <c r="D7" s="1"/>
      <c r="E7" s="1"/>
    </row>
    <row r="8" spans="4:5" ht="17.399999999999999">
      <c r="D8" s="1"/>
      <c r="E8" s="1"/>
    </row>
    <row r="9" spans="4:5" ht="17.399999999999999">
      <c r="D9" s="1"/>
      <c r="E9" s="1"/>
    </row>
    <row r="10" spans="4:5" ht="17.399999999999999">
      <c r="D10" s="1"/>
      <c r="E10" s="1"/>
    </row>
    <row r="11" spans="4:5" ht="17.399999999999999">
      <c r="E11" s="1"/>
    </row>
    <row r="12" spans="4:5" ht="17.399999999999999">
      <c r="E12" s="1"/>
    </row>
    <row r="13" spans="4:5" ht="17.399999999999999">
      <c r="E13" s="1"/>
    </row>
    <row r="14" spans="4:5" ht="17.399999999999999">
      <c r="E14" s="1"/>
    </row>
    <row r="15" spans="4:5" ht="17.399999999999999">
      <c r="E15" s="1"/>
    </row>
    <row r="16" spans="4:5" ht="17.399999999999999">
      <c r="E16" s="1"/>
    </row>
    <row r="17" spans="5:5" ht="17.399999999999999">
      <c r="E17" s="1"/>
    </row>
    <row r="18" spans="5:5" ht="17.399999999999999">
      <c r="E18" s="1"/>
    </row>
    <row r="19" spans="5:5" ht="17.399999999999999">
      <c r="E19" s="1"/>
    </row>
    <row r="20" spans="5:5" ht="17.399999999999999">
      <c r="E20" s="1"/>
    </row>
  </sheetData>
  <phoneticPr fontId="3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表1</vt:lpstr>
      <vt:lpstr>表2</vt:lpstr>
      <vt:lpstr>Sheet1</vt:lpstr>
      <vt:lpstr>Sheet2</vt:lpstr>
      <vt:lpstr>表1!Print_Area</vt:lpstr>
      <vt:lpstr>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Don Wong</cp:lastModifiedBy>
  <dcterms:created xsi:type="dcterms:W3CDTF">2019-04-10T14:43:00Z</dcterms:created>
  <dcterms:modified xsi:type="dcterms:W3CDTF">2024-09-23T13:07:18Z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